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Saavedra\Downloads\"/>
    </mc:Choice>
  </mc:AlternateContent>
  <xr:revisionPtr revIDLastSave="0" documentId="13_ncr:1_{9618F852-413C-4C1F-8681-B5D6224AA93F}" xr6:coauthVersionLast="47" xr6:coauthVersionMax="47" xr10:uidLastSave="{00000000-0000-0000-0000-000000000000}"/>
  <bookViews>
    <workbookView xWindow="-120" yWindow="-120" windowWidth="20730" windowHeight="11040" tabRatio="707" activeTab="4" xr2:uid="{00000000-000D-0000-FFFF-FFFF00000000}"/>
  </bookViews>
  <sheets>
    <sheet name="ACTIVOS MES AÑO" sheetId="4" r:id="rId1"/>
    <sheet name="ACTIVOS AGOSTO 2023" sheetId="1" state="hidden" r:id="rId2"/>
    <sheet name="DEPRECIACIÓN MES AÑO" sheetId="2" r:id="rId3"/>
    <sheet name="DETERIORO " sheetId="3" r:id="rId4"/>
    <sheet name="PART. CONCILIATORIAS A MES" sheetId="5" r:id="rId5"/>
  </sheets>
  <externalReferences>
    <externalReference r:id="rId6"/>
    <externalReference r:id="rId7"/>
  </externalReferences>
  <definedNames>
    <definedName name="_xlnm._FilterDatabase" localSheetId="1" hidden="1">'ACTIVOS AGOSTO 2023'!$A$3:$M$42</definedName>
    <definedName name="_xlnm._FilterDatabase" localSheetId="0" hidden="1">'ACTIVOS MES AÑO'!$A$4:$J$44</definedName>
    <definedName name="_xlnm._FilterDatabase" localSheetId="2" hidden="1">'DEPRECIACIÓN MES AÑO'!$A$4:$G$34</definedName>
    <definedName name="_xlnm.Print_Area" localSheetId="1">'ACTIVOS AGOSTO 2023'!$A$1:$H$53</definedName>
    <definedName name="_xlnm.Print_Area" localSheetId="0">'ACTIVOS MES AÑO'!$A$1:$F$55</definedName>
    <definedName name="_xlnm.Print_Area" localSheetId="2">'DEPRECIACIÓN MES AÑO'!$A$1:$G$44</definedName>
    <definedName name="_xlnm.Print_Area" localSheetId="3">'DETERIORO '!$A$3:$G$20</definedName>
    <definedName name="_xlnm.Print_Area" localSheetId="4">'PART. CONCILIATORIAS A MES'!$A$1:$D$27</definedName>
    <definedName name="OLE_LINK1" localSheetId="4">'PART. CONCILIATORIAS A MES'!#REF!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F93" i="2" l="1"/>
  <c r="F35" i="2" l="1"/>
  <c r="D35" i="2" l="1"/>
  <c r="F9" i="3"/>
  <c r="E46" i="4" l="1"/>
  <c r="E11" i="3"/>
  <c r="G4" i="2" l="1"/>
  <c r="G8" i="1" l="1"/>
  <c r="F11" i="3" l="1"/>
  <c r="G24" i="1" l="1"/>
  <c r="G18" i="1"/>
  <c r="F8" i="3"/>
  <c r="G4" i="1" l="1"/>
  <c r="G12" i="1"/>
  <c r="G30" i="1"/>
  <c r="G22" i="1"/>
  <c r="E28" i="1" l="1"/>
  <c r="E38" i="1" l="1"/>
  <c r="E43" i="3" l="1"/>
  <c r="F44" i="1"/>
  <c r="F42" i="3" l="1"/>
  <c r="G6" i="1" l="1"/>
  <c r="E44" i="1"/>
  <c r="G44" i="1" s="1"/>
  <c r="G14" i="1"/>
  <c r="G42" i="1"/>
  <c r="G40" i="1"/>
  <c r="G34" i="1"/>
  <c r="G32" i="1"/>
  <c r="G28" i="1"/>
  <c r="G20" i="1"/>
  <c r="G16" i="1"/>
  <c r="G10" i="1"/>
  <c r="G34" i="2" l="1"/>
  <c r="G38" i="1"/>
  <c r="G25" i="4" l="1"/>
  <c r="D46" i="4" l="1"/>
  <c r="F46" i="4" s="1"/>
</calcChain>
</file>

<file path=xl/sharedStrings.xml><?xml version="1.0" encoding="utf-8"?>
<sst xmlns="http://schemas.openxmlformats.org/spreadsheetml/2006/main" count="112" uniqueCount="63">
  <si>
    <r>
      <t xml:space="preserve">CONCILIACION ACTIVOS FIJOS </t>
    </r>
    <r>
      <rPr>
        <b/>
        <sz val="11"/>
        <color theme="1" tint="0.499984740745262"/>
        <rFont val="Verdana"/>
        <family val="2"/>
      </rPr>
      <t>MES AÑO</t>
    </r>
  </si>
  <si>
    <t xml:space="preserve">TIPO DE GRUPO </t>
  </si>
  <si>
    <t xml:space="preserve">CUENTA CONTABLE </t>
  </si>
  <si>
    <t>VALORCONTABLE SEVEN MVCT</t>
  </si>
  <si>
    <t>VALOR CONTABLE SIIF MVCT</t>
  </si>
  <si>
    <t xml:space="preserve">DIFERENCIA </t>
  </si>
  <si>
    <t>NETO DIFERENCIA</t>
  </si>
  <si>
    <t>NOMBRE</t>
  </si>
  <si>
    <t>Coordinadora Grupo de Contabilidad</t>
  </si>
  <si>
    <t xml:space="preserve">Funcionaria de Contabilidad </t>
  </si>
  <si>
    <t xml:space="preserve">Coordinador Grupo Recursos Fìsicos </t>
  </si>
  <si>
    <t xml:space="preserve">Contador Grupo de Recursos Fisicos </t>
  </si>
  <si>
    <t xml:space="preserve">Funcionario Grupo de Recursos Fisicos </t>
  </si>
  <si>
    <t>CONCILIACION ACTIVOS FIJOS AGOSTO DE 2023</t>
  </si>
  <si>
    <t>TERRENOS</t>
  </si>
  <si>
    <t>MERCANCIA EN EXISTENCIA TERRENOS</t>
  </si>
  <si>
    <t>OTROS INVENTARIOS EN PODER DE TERCEROS</t>
  </si>
  <si>
    <t xml:space="preserve"> GRUPO 19 EDIFICIOS Y CONSTRUCCIONES</t>
  </si>
  <si>
    <t xml:space="preserve"> GRUPO PARQUEADEROS</t>
  </si>
  <si>
    <t xml:space="preserve"> GRUPO 23 BIENES EN USO PLANTAS DE GENERACION</t>
  </si>
  <si>
    <t xml:space="preserve"> GRUPO 22 BIENES EN USO LINEAS Y CABLES DE TRANSMISION</t>
  </si>
  <si>
    <t xml:space="preserve"> GRUPO 6 BIENES EN USO EQUIPOS Y MAQUINAS PARA DEPORTE</t>
  </si>
  <si>
    <t xml:space="preserve"> GRUPO 11 BIENES EN USO HERRAMIENTAS Y ACCESORIOS</t>
  </si>
  <si>
    <t xml:space="preserve"> GRUPO 14 BIENES EN USO MUEBLES Y ENSERES</t>
  </si>
  <si>
    <t xml:space="preserve"> GRUPO 9 BIENES EN USO EQUIPOS Y MAQUINAS PARA OFICINA Y ACCESO</t>
  </si>
  <si>
    <t xml:space="preserve"> GRUPO 2 BIENES EN USO EQUIPOS PARA AUDIOVISUALES Y ACCESORIOS</t>
  </si>
  <si>
    <t xml:space="preserve"> GRUPO 4 BIENES EN USO EQUIPOS Y MAQUINAS PARA COMUNICACIÓN Y A</t>
  </si>
  <si>
    <t xml:space="preserve"> GRUPO 16 BIENES EN USO MAQUINAS Y EQUIPOS DE COMPUTACION</t>
  </si>
  <si>
    <t xml:space="preserve"> GRUPO 10 BIENES EN USO EQUIPOS Y MAQUINAS PARA TRANSPORTE Y ACC</t>
  </si>
  <si>
    <t xml:space="preserve"> GRUPO 3 BIENES EN USO EQUIPOS DE CAFETERIA, ASEO Y ACCESORIOS</t>
  </si>
  <si>
    <t xml:space="preserve"> GRUPO 24 BIENES EN BODEGA LICENCIAS A UN AñO</t>
  </si>
  <si>
    <t>GRUPO 17 BIENES EN USO LICENCIAS</t>
  </si>
  <si>
    <t>GRUPO 18 BIENES SOFTWARE</t>
  </si>
  <si>
    <t xml:space="preserve"> GRUPO 28 BIENES EN BODEGA </t>
  </si>
  <si>
    <t>Detalle partidas conciliatorias: ver anexo adjunto</t>
  </si>
  <si>
    <t>ROSA CORALIA AGURTO NOVOA</t>
  </si>
  <si>
    <t xml:space="preserve"> LORENA MARTINEZ SANCHEZ</t>
  </si>
  <si>
    <t xml:space="preserve">AURA JANNETH SANTANA ADAMES  </t>
  </si>
  <si>
    <t>LEONARDO BERNAL CARDENAS</t>
  </si>
  <si>
    <t>NELSON YESID RODRIGUEZ BERNAL</t>
  </si>
  <si>
    <r>
      <t xml:space="preserve">CONCILIACION DEPRECIACION ACTIVOS FIJOS </t>
    </r>
    <r>
      <rPr>
        <b/>
        <sz val="11"/>
        <color theme="1" tint="0.499984740745262"/>
        <rFont val="Verdana"/>
        <family val="2"/>
      </rPr>
      <t>MES MAYO</t>
    </r>
  </si>
  <si>
    <t>DIFERENCIA</t>
  </si>
  <si>
    <t>CUENTA CONTABLE  DEPRECIACION</t>
  </si>
  <si>
    <t>CUENTA CONTABLE ACTIVO</t>
  </si>
  <si>
    <t>DEPRECIACION MES SEVEN MVT</t>
  </si>
  <si>
    <t>DEPRECIACION ACUMULADA SEVEN MVT</t>
  </si>
  <si>
    <t xml:space="preserve">DEPRECIACION ACUMULADA SIIF </t>
  </si>
  <si>
    <t xml:space="preserve">TOTAL </t>
  </si>
  <si>
    <r>
      <t>CONCILIACION DETERIORO ACTIVOS FIJOS</t>
    </r>
    <r>
      <rPr>
        <b/>
        <sz val="11"/>
        <color theme="1" tint="0.499984740745262"/>
        <rFont val="Verdana"/>
        <family val="2"/>
      </rPr>
      <t xml:space="preserve"> MES AÑO</t>
    </r>
  </si>
  <si>
    <t>VALORCONTABLE SEVEN MVT</t>
  </si>
  <si>
    <t>Partida Conciliatoria No. 1 : ($11.368.000). Venta realizada por CISA de 2 inmuebles - Matriculas Inmobiliarias 132-19106 y  132-19061 en el Municipio de Santander de Quilichao por valor de $5.979.000 y $5.389.000 respectivamente para un total de $11.368.000 pendiente de incluir en el aplicativo Seven.</t>
  </si>
  <si>
    <t>JORGE ARCECIO CAÑAVERAL ROJAS</t>
  </si>
  <si>
    <t xml:space="preserve">OLGA PATRICIA SANCHEZ ROA </t>
  </si>
  <si>
    <t xml:space="preserve">Funcionario de Contabilidad </t>
  </si>
  <si>
    <r>
      <t xml:space="preserve">Anexo Partidas conciliatorias a </t>
    </r>
    <r>
      <rPr>
        <b/>
        <sz val="11"/>
        <color theme="1" tint="0.499984740745262"/>
        <rFont val="Verdana"/>
        <family val="2"/>
      </rPr>
      <t>DIA MES AÑO</t>
    </r>
  </si>
  <si>
    <t>1.9.70.07.001     	Licencias</t>
  </si>
  <si>
    <t>DESCIPCIÓN</t>
  </si>
  <si>
    <t>RECUROS FISICOS</t>
  </si>
  <si>
    <t>CONTABILIDAD</t>
  </si>
  <si>
    <t>La diferencia corresponde a licencia registrada con centavos en SIIF</t>
  </si>
  <si>
    <t>Funcionario de Contabilidad</t>
  </si>
  <si>
    <t>Funcionario Grupo de Recursos Físicos</t>
  </si>
  <si>
    <t>FORMATO: CONCILIACIÓN DE ACTIVOS (INVENTARIOS, PROPIEDAD PLANTA Y EQUIPO E INTANGIBLES)
PROCESO: GESTIÓN FINANCIERA
Versión: 1.0 Fecha: 22/11/20224 Código: FRA-F-60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</si>
</sst>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b/>
      <sz val="9"/>
      <name val="Arial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b/>
      <sz val="11"/>
      <color theme="1" tint="0.499984740745262"/>
      <name val="Verdana"/>
      <family val="2"/>
    </font>
    <font>
      <sz val="11"/>
      <color indexed="8"/>
      <name val="Verdana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1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4" xfId="0" applyBorder="1"/>
    <xf numFmtId="3" fontId="0" fillId="0" borderId="0" xfId="0" applyNumberFormat="1" applyAlignment="1">
      <alignment horizontal="center"/>
    </xf>
    <xf numFmtId="0" fontId="2" fillId="0" borderId="4" xfId="0" applyFont="1" applyBorder="1"/>
    <xf numFmtId="0" fontId="2" fillId="0" borderId="0" xfId="0" applyFont="1"/>
    <xf numFmtId="165" fontId="0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0" fillId="0" borderId="0" xfId="1" applyFont="1" applyFill="1"/>
    <xf numFmtId="3" fontId="0" fillId="0" borderId="0" xfId="0" applyNumberFormat="1" applyAlignment="1">
      <alignment horizontal="center" wrapText="1"/>
    </xf>
    <xf numFmtId="3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65" fontId="2" fillId="0" borderId="0" xfId="1" applyFont="1" applyFill="1"/>
    <xf numFmtId="3" fontId="2" fillId="0" borderId="18" xfId="0" applyNumberFormat="1" applyFont="1" applyBorder="1" applyAlignment="1">
      <alignment horizontal="center"/>
    </xf>
    <xf numFmtId="165" fontId="1" fillId="0" borderId="0" xfId="1" applyFont="1" applyFill="1" applyBorder="1"/>
    <xf numFmtId="165" fontId="2" fillId="0" borderId="0" xfId="1" applyFont="1" applyFill="1" applyBorder="1"/>
    <xf numFmtId="165" fontId="2" fillId="0" borderId="0" xfId="1" applyFont="1" applyFill="1" applyAlignment="1"/>
    <xf numFmtId="165" fontId="2" fillId="0" borderId="0" xfId="1" applyFont="1" applyFill="1" applyAlignment="1">
      <alignment horizontal="center"/>
    </xf>
    <xf numFmtId="165" fontId="2" fillId="0" borderId="0" xfId="1" applyFont="1" applyFill="1" applyBorder="1" applyAlignment="1">
      <alignment vertical="center" wrapText="1"/>
    </xf>
    <xf numFmtId="165" fontId="2" fillId="0" borderId="0" xfId="1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1" applyFont="1" applyFill="1" applyBorder="1" applyAlignment="1">
      <alignment horizontal="center" vertical="center"/>
    </xf>
    <xf numFmtId="165" fontId="0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165" fontId="0" fillId="0" borderId="0" xfId="1" applyFont="1" applyFill="1" applyBorder="1"/>
    <xf numFmtId="43" fontId="0" fillId="0" borderId="0" xfId="5" applyFont="1" applyFill="1" applyBorder="1"/>
    <xf numFmtId="165" fontId="0" fillId="0" borderId="0" xfId="1" applyFont="1" applyFill="1" applyBorder="1" applyAlignment="1">
      <alignment horizontal="center" wrapText="1"/>
    </xf>
    <xf numFmtId="165" fontId="2" fillId="0" borderId="0" xfId="1" applyFont="1" applyFill="1" applyBorder="1" applyAlignment="1">
      <alignment horizontal="center"/>
    </xf>
    <xf numFmtId="166" fontId="0" fillId="0" borderId="0" xfId="1" applyNumberFormat="1" applyFont="1" applyFill="1" applyAlignment="1">
      <alignment horizontal="center" vertical="center"/>
    </xf>
    <xf numFmtId="166" fontId="0" fillId="0" borderId="0" xfId="1" applyNumberFormat="1" applyFont="1" applyFill="1"/>
    <xf numFmtId="166" fontId="0" fillId="0" borderId="0" xfId="1" applyNumberFormat="1" applyFont="1" applyFill="1" applyAlignment="1">
      <alignment horizontal="center"/>
    </xf>
    <xf numFmtId="165" fontId="2" fillId="0" borderId="5" xfId="1" applyFont="1" applyFill="1" applyBorder="1" applyAlignment="1">
      <alignment horizontal="center" vertical="center"/>
    </xf>
    <xf numFmtId="165" fontId="0" fillId="0" borderId="0" xfId="1" applyFont="1" applyFill="1" applyAlignment="1">
      <alignment horizontal="center" vertical="center"/>
    </xf>
    <xf numFmtId="166" fontId="4" fillId="0" borderId="0" xfId="1" applyNumberFormat="1" applyFont="1" applyFill="1"/>
    <xf numFmtId="166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/>
    </xf>
    <xf numFmtId="165" fontId="2" fillId="0" borderId="19" xfId="1" applyFont="1" applyFill="1" applyBorder="1" applyAlignment="1">
      <alignment horizontal="center" vertical="center"/>
    </xf>
    <xf numFmtId="165" fontId="1" fillId="0" borderId="0" xfId="1" applyFont="1" applyFill="1"/>
    <xf numFmtId="165" fontId="0" fillId="0" borderId="0" xfId="1" applyFont="1"/>
    <xf numFmtId="165" fontId="0" fillId="0" borderId="0" xfId="1" applyFont="1" applyAlignment="1">
      <alignment horizontal="center"/>
    </xf>
    <xf numFmtId="165" fontId="0" fillId="0" borderId="0" xfId="1" applyFont="1" applyAlignment="1">
      <alignment horizontal="center" vertical="center"/>
    </xf>
    <xf numFmtId="165" fontId="3" fillId="0" borderId="2" xfId="1" applyFont="1" applyFill="1" applyBorder="1" applyAlignment="1">
      <alignment horizontal="center" vertical="center" wrapText="1"/>
    </xf>
    <xf numFmtId="165" fontId="4" fillId="0" borderId="0" xfId="1" applyFont="1" applyFill="1" applyBorder="1" applyAlignment="1">
      <alignment horizontal="right" vertical="top"/>
    </xf>
    <xf numFmtId="165" fontId="2" fillId="0" borderId="2" xfId="1" applyFont="1" applyFill="1" applyBorder="1"/>
    <xf numFmtId="165" fontId="0" fillId="0" borderId="0" xfId="1" applyFont="1" applyAlignment="1">
      <alignment vertical="top"/>
    </xf>
    <xf numFmtId="166" fontId="3" fillId="0" borderId="3" xfId="1" applyNumberFormat="1" applyFont="1" applyFill="1" applyBorder="1" applyAlignment="1">
      <alignment horizontal="center" vertical="center" wrapText="1"/>
    </xf>
    <xf numFmtId="166" fontId="2" fillId="0" borderId="5" xfId="1" applyNumberFormat="1" applyFont="1" applyFill="1" applyBorder="1" applyAlignment="1">
      <alignment horizontal="center" vertical="center"/>
    </xf>
    <xf numFmtId="166" fontId="2" fillId="0" borderId="3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Alignment="1">
      <alignment horizontal="center" vertical="center"/>
    </xf>
    <xf numFmtId="165" fontId="2" fillId="0" borderId="18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1" applyFont="1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3" fontId="0" fillId="0" borderId="15" xfId="0" applyNumberFormat="1" applyBorder="1"/>
    <xf numFmtId="165" fontId="0" fillId="0" borderId="15" xfId="1" applyFont="1" applyFill="1" applyBorder="1"/>
    <xf numFmtId="165" fontId="0" fillId="0" borderId="15" xfId="1" applyFont="1" applyFill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 vertical="center"/>
    </xf>
    <xf numFmtId="166" fontId="0" fillId="0" borderId="5" xfId="1" applyNumberFormat="1" applyFont="1" applyFill="1" applyBorder="1" applyAlignment="1">
      <alignment horizontal="center" vertical="center"/>
    </xf>
    <xf numFmtId="165" fontId="2" fillId="0" borderId="5" xfId="1" applyFont="1" applyFill="1" applyBorder="1" applyAlignment="1">
      <alignment horizontal="center"/>
    </xf>
    <xf numFmtId="3" fontId="2" fillId="0" borderId="18" xfId="0" applyNumberFormat="1" applyFont="1" applyBorder="1"/>
    <xf numFmtId="165" fontId="2" fillId="0" borderId="18" xfId="1" applyFont="1" applyFill="1" applyBorder="1" applyAlignment="1">
      <alignment horizontal="center"/>
    </xf>
    <xf numFmtId="43" fontId="0" fillId="0" borderId="0" xfId="3" applyFont="1" applyFill="1"/>
    <xf numFmtId="165" fontId="6" fillId="0" borderId="0" xfId="3" applyNumberFormat="1" applyFont="1" applyFill="1"/>
    <xf numFmtId="165" fontId="1" fillId="0" borderId="0" xfId="5" applyNumberFormat="1" applyFont="1" applyFill="1" applyBorder="1"/>
    <xf numFmtId="165" fontId="0" fillId="2" borderId="0" xfId="1" applyFont="1" applyFill="1" applyBorder="1"/>
    <xf numFmtId="165" fontId="0" fillId="2" borderId="0" xfId="1" applyFont="1" applyFill="1"/>
    <xf numFmtId="165" fontId="1" fillId="2" borderId="0" xfId="1" applyFont="1" applyFill="1"/>
    <xf numFmtId="165" fontId="1" fillId="2" borderId="0" xfId="1" applyFont="1" applyFill="1" applyBorder="1"/>
    <xf numFmtId="165" fontId="0" fillId="2" borderId="0" xfId="3" applyNumberFormat="1" applyFont="1" applyFill="1" applyBorder="1" applyAlignment="1">
      <alignment horizontal="right" wrapText="1"/>
    </xf>
    <xf numFmtId="4" fontId="6" fillId="2" borderId="0" xfId="0" applyNumberFormat="1" applyFont="1" applyFill="1"/>
    <xf numFmtId="165" fontId="0" fillId="2" borderId="0" xfId="5" applyNumberFormat="1" applyFont="1" applyFill="1"/>
    <xf numFmtId="4" fontId="0" fillId="2" borderId="0" xfId="0" applyNumberFormat="1" applyFill="1"/>
    <xf numFmtId="165" fontId="7" fillId="2" borderId="0" xfId="7" applyNumberFormat="1" applyFont="1" applyFill="1"/>
    <xf numFmtId="165" fontId="6" fillId="2" borderId="0" xfId="3" applyNumberFormat="1" applyFont="1" applyFill="1"/>
    <xf numFmtId="165" fontId="1" fillId="2" borderId="0" xfId="5" applyNumberFormat="1" applyFont="1" applyFill="1" applyBorder="1"/>
    <xf numFmtId="165" fontId="2" fillId="2" borderId="0" xfId="1" applyFont="1" applyFill="1" applyBorder="1"/>
    <xf numFmtId="43" fontId="0" fillId="0" borderId="0" xfId="0" applyNumberFormat="1"/>
    <xf numFmtId="165" fontId="4" fillId="0" borderId="0" xfId="1" applyFont="1" applyFill="1" applyAlignment="1">
      <alignment horizontal="center" vertical="center"/>
    </xf>
    <xf numFmtId="2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165" fontId="2" fillId="0" borderId="0" xfId="1" applyFont="1" applyBorder="1" applyAlignment="1"/>
    <xf numFmtId="43" fontId="0" fillId="0" borderId="0" xfId="3" applyFo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0" borderId="3" xfId="1" applyFont="1" applyFill="1" applyBorder="1" applyAlignment="1">
      <alignment horizontal="center" vertical="center" wrapText="1"/>
    </xf>
    <xf numFmtId="0" fontId="14" fillId="0" borderId="4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165" fontId="14" fillId="0" borderId="0" xfId="5" applyNumberFormat="1" applyFont="1" applyFill="1"/>
    <xf numFmtId="165" fontId="14" fillId="0" borderId="0" xfId="1" applyFont="1" applyFill="1" applyBorder="1"/>
    <xf numFmtId="165" fontId="13" fillId="0" borderId="5" xfId="1" applyFont="1" applyFill="1" applyBorder="1" applyAlignment="1">
      <alignment horizontal="center" vertical="center"/>
    </xf>
    <xf numFmtId="4" fontId="14" fillId="0" borderId="0" xfId="0" applyNumberFormat="1" applyFont="1"/>
    <xf numFmtId="165" fontId="15" fillId="0" borderId="0" xfId="7" applyNumberFormat="1" applyFont="1" applyFill="1"/>
    <xf numFmtId="165" fontId="14" fillId="0" borderId="0" xfId="1" applyFont="1" applyFill="1" applyBorder="1" applyAlignment="1">
      <alignment horizontal="right" vertical="top"/>
    </xf>
    <xf numFmtId="165" fontId="16" fillId="0" borderId="0" xfId="3" applyNumberFormat="1" applyFont="1" applyFill="1"/>
    <xf numFmtId="165" fontId="14" fillId="0" borderId="0" xfId="1" applyFont="1" applyFill="1"/>
    <xf numFmtId="0" fontId="13" fillId="0" borderId="0" xfId="0" applyFont="1" applyAlignment="1">
      <alignment horizontal="center"/>
    </xf>
    <xf numFmtId="165" fontId="14" fillId="0" borderId="0" xfId="5" applyNumberFormat="1" applyFont="1" applyFill="1" applyBorder="1"/>
    <xf numFmtId="4" fontId="16" fillId="0" borderId="0" xfId="0" applyNumberFormat="1" applyFont="1"/>
    <xf numFmtId="0" fontId="13" fillId="0" borderId="4" xfId="0" applyFont="1" applyBorder="1"/>
    <xf numFmtId="0" fontId="13" fillId="0" borderId="0" xfId="0" applyFont="1"/>
    <xf numFmtId="4" fontId="14" fillId="0" borderId="0" xfId="0" applyNumberFormat="1" applyFont="1" applyAlignment="1">
      <alignment horizontal="center"/>
    </xf>
    <xf numFmtId="165" fontId="13" fillId="0" borderId="0" xfId="1" applyFont="1" applyFill="1" applyBorder="1"/>
    <xf numFmtId="165" fontId="13" fillId="0" borderId="2" xfId="1" applyFont="1" applyFill="1" applyBorder="1"/>
    <xf numFmtId="165" fontId="13" fillId="0" borderId="3" xfId="1" applyFont="1" applyFill="1" applyBorder="1" applyAlignment="1">
      <alignment horizontal="center" vertical="center"/>
    </xf>
    <xf numFmtId="3" fontId="14" fillId="0" borderId="0" xfId="0" applyNumberFormat="1" applyFont="1"/>
    <xf numFmtId="165" fontId="14" fillId="0" borderId="0" xfId="1" applyFont="1" applyFill="1" applyAlignment="1">
      <alignment horizontal="center"/>
    </xf>
    <xf numFmtId="165" fontId="14" fillId="0" borderId="0" xfId="1" applyFont="1" applyFill="1" applyAlignment="1">
      <alignment horizontal="center" vertical="center"/>
    </xf>
    <xf numFmtId="0" fontId="14" fillId="0" borderId="14" xfId="0" applyFont="1" applyBorder="1"/>
    <xf numFmtId="0" fontId="14" fillId="0" borderId="15" xfId="0" applyFont="1" applyBorder="1" applyAlignment="1">
      <alignment horizontal="center"/>
    </xf>
    <xf numFmtId="3" fontId="14" fillId="0" borderId="15" xfId="0" applyNumberFormat="1" applyFont="1" applyBorder="1"/>
    <xf numFmtId="165" fontId="14" fillId="0" borderId="15" xfId="1" applyFont="1" applyFill="1" applyBorder="1"/>
    <xf numFmtId="165" fontId="14" fillId="0" borderId="15" xfId="1" applyFont="1" applyFill="1" applyBorder="1" applyAlignment="1">
      <alignment horizontal="center"/>
    </xf>
    <xf numFmtId="165" fontId="14" fillId="0" borderId="16" xfId="1" applyFont="1" applyFill="1" applyBorder="1" applyAlignment="1">
      <alignment horizontal="center" vertical="center"/>
    </xf>
    <xf numFmtId="165" fontId="14" fillId="0" borderId="0" xfId="1" applyFont="1" applyFill="1" applyBorder="1" applyAlignment="1">
      <alignment horizontal="center"/>
    </xf>
    <xf numFmtId="165" fontId="14" fillId="0" borderId="5" xfId="1" applyFont="1" applyFill="1" applyBorder="1" applyAlignment="1">
      <alignment horizontal="center" vertical="center"/>
    </xf>
    <xf numFmtId="3" fontId="13" fillId="0" borderId="0" xfId="0" applyNumberFormat="1" applyFont="1"/>
    <xf numFmtId="165" fontId="13" fillId="0" borderId="0" xfId="1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3" fontId="12" fillId="0" borderId="18" xfId="0" applyNumberFormat="1" applyFont="1" applyBorder="1" applyAlignment="1">
      <alignment horizontal="center"/>
    </xf>
    <xf numFmtId="3" fontId="12" fillId="0" borderId="18" xfId="0" applyNumberFormat="1" applyFont="1" applyBorder="1"/>
    <xf numFmtId="165" fontId="12" fillId="0" borderId="18" xfId="1" applyFont="1" applyFill="1" applyBorder="1" applyAlignment="1">
      <alignment horizontal="center"/>
    </xf>
    <xf numFmtId="165" fontId="12" fillId="0" borderId="18" xfId="1" applyFont="1" applyFill="1" applyBorder="1" applyAlignment="1">
      <alignment horizontal="center" vertical="center"/>
    </xf>
    <xf numFmtId="165" fontId="12" fillId="0" borderId="19" xfId="1" applyFont="1" applyFill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165" fontId="13" fillId="0" borderId="19" xfId="1" applyFont="1" applyFill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/>
    <xf numFmtId="1" fontId="14" fillId="0" borderId="0" xfId="0" applyNumberFormat="1" applyFont="1" applyAlignment="1">
      <alignment horizontal="center"/>
    </xf>
    <xf numFmtId="165" fontId="13" fillId="0" borderId="0" xfId="1" applyFont="1" applyFill="1" applyBorder="1" applyAlignment="1">
      <alignment horizontal="right"/>
    </xf>
    <xf numFmtId="3" fontId="13" fillId="0" borderId="4" xfId="0" applyNumberFormat="1" applyFont="1" applyBorder="1"/>
    <xf numFmtId="1" fontId="13" fillId="0" borderId="0" xfId="0" applyNumberFormat="1" applyFont="1" applyAlignment="1">
      <alignment horizontal="center"/>
    </xf>
    <xf numFmtId="165" fontId="14" fillId="0" borderId="0" xfId="1" applyFont="1" applyFill="1" applyBorder="1" applyAlignment="1">
      <alignment vertical="top"/>
    </xf>
    <xf numFmtId="165" fontId="14" fillId="0" borderId="0" xfId="1" applyFont="1" applyFill="1" applyBorder="1" applyAlignment="1">
      <alignment horizontal="right"/>
    </xf>
    <xf numFmtId="43" fontId="14" fillId="0" borderId="0" xfId="3" applyFont="1" applyFill="1"/>
    <xf numFmtId="165" fontId="16" fillId="0" borderId="0" xfId="1" applyFont="1" applyFill="1"/>
    <xf numFmtId="165" fontId="13" fillId="0" borderId="0" xfId="1" applyFont="1" applyFill="1" applyBorder="1" applyAlignment="1">
      <alignment horizontal="center" vertical="center"/>
    </xf>
    <xf numFmtId="0" fontId="16" fillId="0" borderId="0" xfId="4" applyFont="1" applyAlignment="1">
      <alignment vertical="top"/>
    </xf>
    <xf numFmtId="3" fontId="14" fillId="0" borderId="17" xfId="0" applyNumberFormat="1" applyFont="1" applyBorder="1"/>
    <xf numFmtId="1" fontId="14" fillId="0" borderId="18" xfId="0" applyNumberFormat="1" applyFont="1" applyBorder="1" applyAlignment="1">
      <alignment horizontal="center"/>
    </xf>
    <xf numFmtId="165" fontId="14" fillId="0" borderId="18" xfId="1" applyFont="1" applyFill="1" applyBorder="1" applyAlignment="1">
      <alignment vertical="top"/>
    </xf>
    <xf numFmtId="165" fontId="14" fillId="0" borderId="18" xfId="1" applyFont="1" applyFill="1" applyBorder="1"/>
    <xf numFmtId="165" fontId="13" fillId="0" borderId="18" xfId="1" applyFont="1" applyFill="1" applyBorder="1" applyAlignment="1">
      <alignment horizontal="center"/>
    </xf>
    <xf numFmtId="165" fontId="13" fillId="0" borderId="2" xfId="1" applyFont="1" applyFill="1" applyBorder="1" applyAlignment="1">
      <alignment horizontal="center"/>
    </xf>
    <xf numFmtId="3" fontId="13" fillId="0" borderId="1" xfId="0" applyNumberFormat="1" applyFont="1" applyBorder="1"/>
    <xf numFmtId="3" fontId="13" fillId="0" borderId="2" xfId="0" applyNumberFormat="1" applyFont="1" applyBorder="1" applyAlignment="1">
      <alignment horizontal="center"/>
    </xf>
    <xf numFmtId="165" fontId="14" fillId="0" borderId="0" xfId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65" fontId="14" fillId="0" borderId="0" xfId="1" applyFont="1" applyFill="1" applyAlignment="1">
      <alignment vertical="top"/>
    </xf>
    <xf numFmtId="166" fontId="13" fillId="0" borderId="3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165" fontId="11" fillId="0" borderId="16" xfId="1" applyFont="1" applyFill="1" applyBorder="1" applyAlignment="1">
      <alignment horizontal="center" vertical="center"/>
    </xf>
    <xf numFmtId="3" fontId="11" fillId="0" borderId="14" xfId="0" applyNumberFormat="1" applyFont="1" applyBorder="1"/>
    <xf numFmtId="3" fontId="11" fillId="0" borderId="15" xfId="0" applyNumberFormat="1" applyFont="1" applyBorder="1" applyAlignment="1">
      <alignment horizontal="center"/>
    </xf>
    <xf numFmtId="165" fontId="18" fillId="0" borderId="15" xfId="1" applyFont="1" applyBorder="1" applyAlignment="1">
      <alignment vertical="top"/>
    </xf>
    <xf numFmtId="165" fontId="11" fillId="0" borderId="15" xfId="1" applyFont="1" applyFill="1" applyBorder="1" applyAlignment="1">
      <alignment horizontal="center"/>
    </xf>
    <xf numFmtId="165" fontId="11" fillId="0" borderId="5" xfId="1" applyFont="1" applyFill="1" applyBorder="1" applyAlignment="1">
      <alignment horizontal="center" vertical="center"/>
    </xf>
    <xf numFmtId="3" fontId="11" fillId="0" borderId="4" xfId="0" applyNumberFormat="1" applyFont="1" applyBorder="1"/>
    <xf numFmtId="3" fontId="11" fillId="0" borderId="0" xfId="0" applyNumberFormat="1" applyFont="1" applyAlignment="1">
      <alignment horizontal="center"/>
    </xf>
    <xf numFmtId="165" fontId="11" fillId="0" borderId="0" xfId="1" applyFont="1" applyFill="1" applyBorder="1"/>
    <xf numFmtId="165" fontId="18" fillId="0" borderId="0" xfId="1" applyFont="1" applyBorder="1" applyAlignment="1">
      <alignment vertical="top"/>
    </xf>
    <xf numFmtId="165" fontId="11" fillId="0" borderId="0" xfId="1" applyFont="1" applyFill="1" applyBorder="1" applyAlignment="1">
      <alignment horizontal="center"/>
    </xf>
    <xf numFmtId="165" fontId="11" fillId="0" borderId="5" xfId="1" applyFont="1" applyBorder="1" applyAlignment="1">
      <alignment vertical="center" wrapText="1"/>
    </xf>
    <xf numFmtId="3" fontId="11" fillId="0" borderId="4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165" fontId="11" fillId="0" borderId="0" xfId="1" applyFont="1" applyBorder="1" applyAlignment="1">
      <alignment vertical="center" wrapText="1"/>
    </xf>
    <xf numFmtId="165" fontId="11" fillId="0" borderId="0" xfId="1" applyFont="1" applyFill="1" applyBorder="1" applyAlignment="1">
      <alignment vertical="center" wrapText="1"/>
    </xf>
    <xf numFmtId="165" fontId="17" fillId="0" borderId="5" xfId="1" applyFont="1" applyBorder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165" fontId="17" fillId="0" borderId="0" xfId="1" applyFont="1" applyBorder="1" applyAlignment="1">
      <alignment horizontal="center"/>
    </xf>
    <xf numFmtId="165" fontId="11" fillId="0" borderId="0" xfId="1" applyFont="1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166" fontId="11" fillId="0" borderId="0" xfId="1" applyNumberFormat="1" applyFont="1" applyFill="1"/>
    <xf numFmtId="166" fontId="11" fillId="0" borderId="0" xfId="1" applyNumberFormat="1" applyFont="1" applyFill="1" applyAlignment="1">
      <alignment horizontal="center"/>
    </xf>
    <xf numFmtId="166" fontId="11" fillId="0" borderId="0" xfId="0" applyNumberFormat="1" applyFont="1"/>
    <xf numFmtId="0" fontId="13" fillId="0" borderId="9" xfId="0" applyFont="1" applyBorder="1" applyAlignment="1">
      <alignment horizontal="center" vertical="center" wrapText="1"/>
    </xf>
    <xf numFmtId="166" fontId="13" fillId="0" borderId="9" xfId="1" applyNumberFormat="1" applyFont="1" applyFill="1" applyBorder="1" applyAlignment="1">
      <alignment horizontal="center" vertical="center" wrapText="1"/>
    </xf>
    <xf numFmtId="166" fontId="13" fillId="0" borderId="1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5" fontId="11" fillId="0" borderId="6" xfId="1" applyFont="1" applyFill="1" applyBorder="1" applyAlignment="1">
      <alignment horizontal="center" vertical="center" wrapText="1"/>
    </xf>
    <xf numFmtId="165" fontId="11" fillId="3" borderId="6" xfId="1" applyFont="1" applyFill="1" applyBorder="1" applyAlignment="1">
      <alignment horizontal="center" vertical="center" wrapText="1"/>
    </xf>
    <xf numFmtId="165" fontId="12" fillId="0" borderId="12" xfId="0" applyNumberFormat="1" applyFont="1" applyBorder="1" applyAlignment="1">
      <alignment horizontal="right" vertical="center"/>
    </xf>
    <xf numFmtId="43" fontId="11" fillId="3" borderId="0" xfId="3" applyFont="1" applyFill="1" applyBorder="1"/>
    <xf numFmtId="43" fontId="11" fillId="0" borderId="0" xfId="0" applyNumberFormat="1" applyFont="1" applyAlignment="1">
      <alignment vertical="center"/>
    </xf>
    <xf numFmtId="49" fontId="11" fillId="0" borderId="7" xfId="0" applyNumberFormat="1" applyFont="1" applyBorder="1" applyAlignment="1">
      <alignment horizontal="center" vertical="center" wrapText="1"/>
    </xf>
    <xf numFmtId="165" fontId="11" fillId="0" borderId="7" xfId="1" applyFont="1" applyFill="1" applyBorder="1" applyAlignment="1">
      <alignment horizontal="right" vertical="center"/>
    </xf>
    <xf numFmtId="165" fontId="11" fillId="3" borderId="7" xfId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9" fontId="11" fillId="0" borderId="21" xfId="0" applyNumberFormat="1" applyFont="1" applyBorder="1" applyAlignment="1">
      <alignment horizontal="center" vertical="center" wrapText="1"/>
    </xf>
    <xf numFmtId="165" fontId="11" fillId="0" borderId="21" xfId="1" applyFont="1" applyFill="1" applyBorder="1" applyAlignment="1">
      <alignment horizontal="right" vertical="center"/>
    </xf>
    <xf numFmtId="165" fontId="11" fillId="0" borderId="22" xfId="1" applyFont="1" applyFill="1" applyBorder="1" applyAlignment="1">
      <alignment horizontal="right" vertical="center"/>
    </xf>
    <xf numFmtId="166" fontId="11" fillId="0" borderId="0" xfId="1" applyNumberFormat="1" applyFont="1" applyFill="1" applyBorder="1"/>
    <xf numFmtId="166" fontId="11" fillId="0" borderId="0" xfId="1" applyNumberFormat="1" applyFont="1" applyFill="1" applyBorder="1" applyAlignment="1">
      <alignment horizontal="center"/>
    </xf>
    <xf numFmtId="3" fontId="12" fillId="0" borderId="0" xfId="0" applyNumberFormat="1" applyFont="1"/>
    <xf numFmtId="166" fontId="12" fillId="0" borderId="0" xfId="0" applyNumberFormat="1" applyFont="1"/>
    <xf numFmtId="165" fontId="12" fillId="0" borderId="0" xfId="1" applyFont="1" applyFill="1" applyBorder="1" applyAlignment="1">
      <alignment horizontal="center"/>
    </xf>
    <xf numFmtId="165" fontId="12" fillId="0" borderId="0" xfId="1" applyFont="1" applyFill="1" applyBorder="1" applyAlignment="1">
      <alignment horizontal="center" vertical="center"/>
    </xf>
    <xf numFmtId="166" fontId="12" fillId="0" borderId="0" xfId="0" applyNumberFormat="1" applyFont="1" applyAlignment="1">
      <alignment horizontal="center"/>
    </xf>
    <xf numFmtId="166" fontId="18" fillId="0" borderId="0" xfId="0" applyNumberFormat="1" applyFont="1" applyAlignment="1">
      <alignment horizontal="right" vertical="top"/>
    </xf>
    <xf numFmtId="0" fontId="12" fillId="0" borderId="0" xfId="0" applyFont="1" applyAlignment="1">
      <alignment horizontal="center"/>
    </xf>
    <xf numFmtId="4" fontId="11" fillId="0" borderId="0" xfId="0" applyNumberFormat="1" applyFont="1"/>
    <xf numFmtId="0" fontId="19" fillId="0" borderId="23" xfId="0" applyFont="1" applyBorder="1" applyAlignment="1">
      <alignment horizontal="center" vertical="center" wrapText="1"/>
    </xf>
    <xf numFmtId="0" fontId="20" fillId="0" borderId="23" xfId="0" applyFont="1" applyBorder="1" applyAlignment="1">
      <alignment vertical="center" wrapText="1"/>
    </xf>
    <xf numFmtId="0" fontId="17" fillId="0" borderId="0" xfId="0" applyFont="1"/>
    <xf numFmtId="0" fontId="19" fillId="0" borderId="19" xfId="0" applyFont="1" applyBorder="1" applyAlignment="1">
      <alignment horizontal="center" vertical="center" wrapText="1"/>
    </xf>
    <xf numFmtId="4" fontId="20" fillId="0" borderId="19" xfId="0" applyNumberFormat="1" applyFont="1" applyBorder="1" applyAlignment="1">
      <alignment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17" fillId="0" borderId="0" xfId="1" applyFont="1" applyBorder="1" applyAlignment="1">
      <alignment horizontal="center"/>
    </xf>
    <xf numFmtId="165" fontId="12" fillId="0" borderId="18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2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illares 3" xfId="3" xr:uid="{00000000-0005-0000-0000-000002000000}"/>
    <cellStyle name="Millares 4" xfId="5" xr:uid="{00000000-0005-0000-0000-000003000000}"/>
    <cellStyle name="Millares 5" xfId="6" xr:uid="{00000000-0005-0000-0000-000004000000}"/>
    <cellStyle name="Millares 6" xfId="7" xr:uid="{00000000-0005-0000-0000-000005000000}"/>
    <cellStyle name="Normal" xfId="0" builtinId="0"/>
    <cellStyle name="Normal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0</xdr:row>
      <xdr:rowOff>190500</xdr:rowOff>
    </xdr:from>
    <xdr:to>
      <xdr:col>0</xdr:col>
      <xdr:colOff>1785936</xdr:colOff>
      <xdr:row>0</xdr:row>
      <xdr:rowOff>1180312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936" y="190500"/>
          <a:ext cx="1273969" cy="989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0</xdr:row>
      <xdr:rowOff>190500</xdr:rowOff>
    </xdr:from>
    <xdr:to>
      <xdr:col>0</xdr:col>
      <xdr:colOff>1785936</xdr:colOff>
      <xdr:row>0</xdr:row>
      <xdr:rowOff>199237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190500"/>
          <a:ext cx="1273969" cy="989812"/>
        </a:xfrm>
        <a:prstGeom prst="rect">
          <a:avLst/>
        </a:prstGeom>
      </xdr:spPr>
    </xdr:pic>
    <xdr:clientData/>
  </xdr:twoCellAnchor>
  <xdr:twoCellAnchor editAs="oneCell">
    <xdr:from>
      <xdr:col>0</xdr:col>
      <xdr:colOff>452438</xdr:colOff>
      <xdr:row>0</xdr:row>
      <xdr:rowOff>35719</xdr:rowOff>
    </xdr:from>
    <xdr:to>
      <xdr:col>0</xdr:col>
      <xdr:colOff>1570554</xdr:colOff>
      <xdr:row>0</xdr:row>
      <xdr:rowOff>904441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8" y="35719"/>
          <a:ext cx="1118116" cy="868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2</xdr:row>
      <xdr:rowOff>190500</xdr:rowOff>
    </xdr:from>
    <xdr:to>
      <xdr:col>0</xdr:col>
      <xdr:colOff>766761</xdr:colOff>
      <xdr:row>2</xdr:row>
      <xdr:rowOff>191288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190500"/>
          <a:ext cx="1273969" cy="8737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2</xdr:row>
      <xdr:rowOff>27214</xdr:rowOff>
    </xdr:from>
    <xdr:to>
      <xdr:col>0</xdr:col>
      <xdr:colOff>1662402</xdr:colOff>
      <xdr:row>2</xdr:row>
      <xdr:rowOff>895936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6286" y="408214"/>
          <a:ext cx="1118116" cy="868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511967</xdr:colOff>
      <xdr:row>1</xdr:row>
      <xdr:rowOff>190500</xdr:rowOff>
    </xdr:from>
    <xdr:to>
      <xdr:col>0</xdr:col>
      <xdr:colOff>519111</xdr:colOff>
      <xdr:row>1</xdr:row>
      <xdr:rowOff>191288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7" y="571500"/>
          <a:ext cx="254794" cy="788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544286</xdr:colOff>
      <xdr:row>1</xdr:row>
      <xdr:rowOff>27214</xdr:rowOff>
    </xdr:from>
    <xdr:to>
      <xdr:col>0</xdr:col>
      <xdr:colOff>550120</xdr:colOff>
      <xdr:row>1</xdr:row>
      <xdr:rowOff>191086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408214"/>
          <a:ext cx="1118116" cy="8687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EPRECIACI&#211;N%20ABRIL%20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lmartinezs_minvivienda_gov_co/Documents/Escritorio/ACTIVOS%20FIJOS/SALDOS%20Y%20MOV%20A%2031%20DE%20OCTUBRE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ECIACIÓN ABRIL 2024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ar (4)"/>
    </sheetNames>
    <sheetDataSet>
      <sheetData sheetId="0">
        <row r="114">
          <cell r="F11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J89"/>
  <sheetViews>
    <sheetView view="pageBreakPreview" zoomScale="80" zoomScaleNormal="80" zoomScaleSheetLayoutView="80" workbookViewId="0">
      <pane ySplit="4" topLeftCell="A18" activePane="bottomLeft" state="frozen"/>
      <selection activeCell="H44" sqref="H44"/>
      <selection pane="bottomLeft" sqref="A1:F1"/>
    </sheetView>
  </sheetViews>
  <sheetFormatPr baseColWidth="10" defaultColWidth="11.42578125" defaultRowHeight="15" x14ac:dyDescent="0.25"/>
  <cols>
    <col min="1" max="1" width="66.42578125" customWidth="1"/>
    <col min="2" max="2" width="37.5703125" style="2" customWidth="1"/>
    <col min="3" max="3" width="23" style="1" customWidth="1"/>
    <col min="4" max="4" width="44.140625" style="14" customWidth="1"/>
    <col min="5" max="5" width="46.7109375" style="9" customWidth="1"/>
    <col min="6" max="6" width="56" style="44" customWidth="1"/>
    <col min="7" max="7" width="21.5703125" customWidth="1"/>
    <col min="8" max="8" width="12.7109375" bestFit="1" customWidth="1"/>
  </cols>
  <sheetData>
    <row r="1" spans="1:7" ht="100.5" customHeight="1" thickBot="1" x14ac:dyDescent="0.3">
      <c r="A1" s="253" t="s">
        <v>62</v>
      </c>
      <c r="B1" s="254"/>
      <c r="C1" s="254"/>
      <c r="D1" s="254"/>
      <c r="E1" s="254"/>
      <c r="F1" s="255"/>
    </row>
    <row r="2" spans="1:7" ht="16.5" customHeight="1" x14ac:dyDescent="0.25">
      <c r="A2" s="238" t="s">
        <v>0</v>
      </c>
      <c r="B2" s="239"/>
      <c r="C2" s="239"/>
      <c r="D2" s="239"/>
      <c r="E2" s="239"/>
      <c r="F2" s="240"/>
    </row>
    <row r="3" spans="1:7" ht="18" customHeight="1" thickBot="1" x14ac:dyDescent="0.3">
      <c r="A3" s="241"/>
      <c r="B3" s="242"/>
      <c r="C3" s="242"/>
      <c r="D3" s="242"/>
      <c r="E3" s="242"/>
      <c r="F3" s="243"/>
    </row>
    <row r="4" spans="1:7" s="8" customFormat="1" ht="33.75" customHeight="1" thickBot="1" x14ac:dyDescent="0.3">
      <c r="A4" s="100" t="s">
        <v>1</v>
      </c>
      <c r="B4" s="101"/>
      <c r="C4" s="102" t="s">
        <v>2</v>
      </c>
      <c r="D4" s="103" t="s">
        <v>3</v>
      </c>
      <c r="E4" s="103" t="s">
        <v>4</v>
      </c>
      <c r="F4" s="104" t="s">
        <v>5</v>
      </c>
    </row>
    <row r="5" spans="1:7" x14ac:dyDescent="0.25">
      <c r="A5" s="105"/>
      <c r="B5" s="106"/>
      <c r="C5" s="107"/>
      <c r="D5" s="108"/>
      <c r="E5" s="109"/>
      <c r="F5" s="110"/>
    </row>
    <row r="6" spans="1:7" x14ac:dyDescent="0.25">
      <c r="A6" s="105"/>
      <c r="B6" s="106"/>
      <c r="C6" s="107"/>
      <c r="D6" s="109"/>
      <c r="E6" s="109"/>
      <c r="F6" s="110"/>
    </row>
    <row r="7" spans="1:7" ht="17.25" customHeight="1" x14ac:dyDescent="0.25">
      <c r="A7" s="105"/>
      <c r="B7" s="106"/>
      <c r="C7" s="107"/>
      <c r="D7" s="109"/>
      <c r="E7" s="109"/>
      <c r="F7" s="110"/>
      <c r="G7" s="92"/>
    </row>
    <row r="8" spans="1:7" ht="17.25" customHeight="1" x14ac:dyDescent="0.25">
      <c r="A8" s="105"/>
      <c r="B8" s="106"/>
      <c r="C8" s="107"/>
      <c r="D8" s="109"/>
      <c r="E8" s="109"/>
      <c r="F8" s="110"/>
      <c r="G8" s="92"/>
    </row>
    <row r="9" spans="1:7" ht="17.25" customHeight="1" x14ac:dyDescent="0.25">
      <c r="A9" s="105"/>
      <c r="B9" s="106"/>
      <c r="C9" s="107"/>
      <c r="D9" s="111"/>
      <c r="E9" s="109"/>
      <c r="F9" s="110"/>
    </row>
    <row r="10" spans="1:7" ht="17.25" customHeight="1" x14ac:dyDescent="0.25">
      <c r="A10" s="105"/>
      <c r="B10" s="106"/>
      <c r="C10" s="107"/>
      <c r="D10" s="109"/>
      <c r="E10" s="109"/>
      <c r="F10" s="110"/>
    </row>
    <row r="11" spans="1:7" x14ac:dyDescent="0.25">
      <c r="A11" s="105"/>
      <c r="B11" s="106"/>
      <c r="C11" s="107"/>
      <c r="D11" s="112"/>
      <c r="E11" s="109"/>
      <c r="F11" s="110"/>
      <c r="G11" s="94"/>
    </row>
    <row r="12" spans="1:7" x14ac:dyDescent="0.25">
      <c r="A12" s="105"/>
      <c r="B12" s="106"/>
      <c r="C12" s="107"/>
      <c r="D12" s="109"/>
      <c r="E12" s="109"/>
      <c r="F12" s="110"/>
      <c r="G12" s="94"/>
    </row>
    <row r="13" spans="1:7" x14ac:dyDescent="0.25">
      <c r="A13" s="105"/>
      <c r="B13" s="106"/>
      <c r="C13" s="107"/>
      <c r="D13" s="108"/>
      <c r="E13" s="109"/>
      <c r="F13" s="110"/>
      <c r="G13" s="94"/>
    </row>
    <row r="14" spans="1:7" x14ac:dyDescent="0.25">
      <c r="A14" s="105"/>
      <c r="B14" s="106"/>
      <c r="C14" s="107"/>
      <c r="D14" s="113"/>
      <c r="E14" s="109"/>
      <c r="F14" s="110"/>
    </row>
    <row r="15" spans="1:7" x14ac:dyDescent="0.25">
      <c r="A15" s="105"/>
      <c r="B15" s="106"/>
      <c r="C15" s="107"/>
      <c r="D15" s="114"/>
      <c r="E15" s="109"/>
      <c r="F15" s="110"/>
    </row>
    <row r="16" spans="1:7" s="8" customFormat="1" x14ac:dyDescent="0.25">
      <c r="A16" s="105"/>
      <c r="B16" s="106"/>
      <c r="C16" s="107"/>
      <c r="D16" s="115"/>
      <c r="E16" s="115"/>
      <c r="F16" s="110"/>
    </row>
    <row r="17" spans="1:7" x14ac:dyDescent="0.25">
      <c r="A17" s="105"/>
      <c r="B17" s="106"/>
      <c r="C17" s="107"/>
      <c r="D17" s="108"/>
      <c r="E17" s="109"/>
      <c r="F17" s="110"/>
    </row>
    <row r="18" spans="1:7" s="8" customFormat="1" x14ac:dyDescent="0.25">
      <c r="A18" s="105"/>
      <c r="B18" s="106"/>
      <c r="C18" s="107"/>
      <c r="D18" s="115"/>
      <c r="E18" s="115"/>
      <c r="F18" s="110"/>
    </row>
    <row r="19" spans="1:7" x14ac:dyDescent="0.25">
      <c r="A19" s="105"/>
      <c r="B19" s="106"/>
      <c r="C19" s="107"/>
      <c r="D19" s="115"/>
      <c r="E19" s="109"/>
      <c r="F19" s="110"/>
    </row>
    <row r="20" spans="1:7" s="8" customFormat="1" x14ac:dyDescent="0.25">
      <c r="A20" s="105"/>
      <c r="B20" s="106"/>
      <c r="C20" s="116"/>
      <c r="D20" s="115"/>
      <c r="E20" s="115"/>
      <c r="F20" s="110"/>
    </row>
    <row r="21" spans="1:7" x14ac:dyDescent="0.25">
      <c r="A21" s="105"/>
      <c r="B21" s="106"/>
      <c r="C21" s="107"/>
      <c r="D21" s="109"/>
      <c r="E21" s="109"/>
      <c r="F21" s="110"/>
    </row>
    <row r="22" spans="1:7" s="8" customFormat="1" x14ac:dyDescent="0.25">
      <c r="A22" s="105"/>
      <c r="B22" s="106"/>
      <c r="C22" s="107"/>
      <c r="D22" s="109"/>
      <c r="E22" s="109"/>
      <c r="F22" s="110"/>
    </row>
    <row r="23" spans="1:7" x14ac:dyDescent="0.25">
      <c r="A23" s="105"/>
      <c r="B23" s="106"/>
      <c r="C23" s="107"/>
      <c r="D23" s="117"/>
      <c r="E23" s="109"/>
      <c r="F23" s="110"/>
    </row>
    <row r="24" spans="1:7" s="8" customFormat="1" x14ac:dyDescent="0.25">
      <c r="A24" s="105"/>
      <c r="B24" s="106"/>
      <c r="C24" s="107"/>
      <c r="D24" s="109"/>
      <c r="E24" s="109"/>
      <c r="F24" s="110"/>
    </row>
    <row r="25" spans="1:7" x14ac:dyDescent="0.25">
      <c r="A25" s="105"/>
      <c r="B25" s="106"/>
      <c r="C25" s="107"/>
      <c r="D25" s="118"/>
      <c r="E25" s="109"/>
      <c r="F25" s="110"/>
      <c r="G25" s="92">
        <f>+F25+F31</f>
        <v>0</v>
      </c>
    </row>
    <row r="26" spans="1:7" s="8" customFormat="1" x14ac:dyDescent="0.25">
      <c r="A26" s="105"/>
      <c r="B26" s="106"/>
      <c r="C26" s="107"/>
      <c r="D26" s="109"/>
      <c r="E26" s="109"/>
      <c r="F26" s="110"/>
    </row>
    <row r="27" spans="1:7" x14ac:dyDescent="0.25">
      <c r="A27" s="105"/>
      <c r="B27" s="106"/>
      <c r="C27" s="107"/>
      <c r="D27" s="115"/>
      <c r="E27" s="109"/>
      <c r="F27" s="110"/>
    </row>
    <row r="28" spans="1:7" x14ac:dyDescent="0.25">
      <c r="A28" s="105"/>
      <c r="B28" s="106"/>
      <c r="C28" s="107"/>
      <c r="D28" s="117"/>
      <c r="E28" s="109"/>
      <c r="F28" s="110"/>
    </row>
    <row r="29" spans="1:7" x14ac:dyDescent="0.25">
      <c r="A29" s="119"/>
      <c r="B29" s="120"/>
      <c r="C29" s="116"/>
      <c r="D29" s="115"/>
      <c r="E29" s="115"/>
      <c r="F29" s="110"/>
    </row>
    <row r="30" spans="1:7" s="8" customFormat="1" x14ac:dyDescent="0.25">
      <c r="A30" s="105"/>
      <c r="B30" s="106"/>
      <c r="C30" s="121"/>
      <c r="D30" s="109"/>
      <c r="E30" s="109"/>
      <c r="F30" s="110"/>
    </row>
    <row r="31" spans="1:7" x14ac:dyDescent="0.25">
      <c r="A31" s="105"/>
      <c r="B31" s="106"/>
      <c r="C31" s="107"/>
      <c r="D31" s="111"/>
      <c r="E31" s="109"/>
      <c r="F31" s="110"/>
    </row>
    <row r="32" spans="1:7" s="8" customFormat="1" x14ac:dyDescent="0.25">
      <c r="A32" s="105"/>
      <c r="B32" s="106"/>
      <c r="C32" s="107"/>
      <c r="D32" s="109"/>
      <c r="E32" s="109"/>
      <c r="F32" s="110"/>
    </row>
    <row r="33" spans="1:6" x14ac:dyDescent="0.25">
      <c r="A33" s="105"/>
      <c r="B33" s="106"/>
      <c r="C33" s="107"/>
      <c r="D33" s="108"/>
      <c r="E33" s="109"/>
      <c r="F33" s="110"/>
    </row>
    <row r="34" spans="1:6" s="8" customFormat="1" x14ac:dyDescent="0.25">
      <c r="A34" s="105"/>
      <c r="B34" s="106"/>
      <c r="C34" s="107"/>
      <c r="D34" s="109"/>
      <c r="E34" s="109"/>
      <c r="F34" s="110"/>
    </row>
    <row r="35" spans="1:6" x14ac:dyDescent="0.25">
      <c r="A35" s="105"/>
      <c r="B35" s="106"/>
      <c r="C35" s="107"/>
      <c r="D35" s="111"/>
      <c r="E35" s="109"/>
      <c r="F35" s="110"/>
    </row>
    <row r="36" spans="1:6" s="8" customFormat="1" x14ac:dyDescent="0.25">
      <c r="A36" s="119"/>
      <c r="B36" s="120"/>
      <c r="C36" s="116"/>
      <c r="D36" s="122"/>
      <c r="E36" s="109"/>
      <c r="F36" s="110"/>
    </row>
    <row r="37" spans="1:6" s="8" customFormat="1" x14ac:dyDescent="0.25">
      <c r="A37" s="105"/>
      <c r="B37" s="106"/>
      <c r="C37" s="107"/>
      <c r="D37" s="114"/>
      <c r="E37" s="109"/>
      <c r="F37" s="110"/>
    </row>
    <row r="38" spans="1:6" x14ac:dyDescent="0.25">
      <c r="A38" s="105"/>
      <c r="B38" s="106"/>
      <c r="C38" s="107"/>
      <c r="D38" s="114"/>
      <c r="E38" s="109"/>
      <c r="F38" s="110"/>
    </row>
    <row r="39" spans="1:6" x14ac:dyDescent="0.25">
      <c r="A39" s="105"/>
      <c r="B39" s="106"/>
      <c r="C39" s="107"/>
      <c r="D39" s="114"/>
      <c r="E39" s="109"/>
      <c r="F39" s="110"/>
    </row>
    <row r="40" spans="1:6" x14ac:dyDescent="0.25">
      <c r="A40" s="119"/>
      <c r="B40" s="120"/>
      <c r="C40" s="116"/>
      <c r="D40" s="122"/>
      <c r="E40" s="109"/>
      <c r="F40" s="110"/>
    </row>
    <row r="41" spans="1:6" x14ac:dyDescent="0.25">
      <c r="A41" s="119"/>
      <c r="B41" s="120"/>
      <c r="C41" s="116"/>
      <c r="D41" s="122"/>
      <c r="E41" s="122"/>
      <c r="F41" s="110"/>
    </row>
    <row r="42" spans="1:6" x14ac:dyDescent="0.25">
      <c r="A42" s="105"/>
      <c r="B42" s="120"/>
      <c r="C42" s="107"/>
      <c r="D42" s="109"/>
      <c r="E42" s="109"/>
      <c r="F42" s="110"/>
    </row>
    <row r="43" spans="1:6" s="8" customFormat="1" x14ac:dyDescent="0.25">
      <c r="A43" s="119"/>
      <c r="B43" s="120"/>
      <c r="C43" s="116"/>
      <c r="D43" s="122"/>
      <c r="E43" s="109"/>
      <c r="F43" s="110"/>
    </row>
    <row r="44" spans="1:6" s="8" customFormat="1" x14ac:dyDescent="0.25">
      <c r="A44" s="105"/>
      <c r="B44" s="106"/>
      <c r="C44" s="107"/>
      <c r="D44" s="109"/>
      <c r="E44" s="109"/>
      <c r="F44" s="110"/>
    </row>
    <row r="45" spans="1:6" ht="15.75" thickBot="1" x14ac:dyDescent="0.3">
      <c r="A45" s="105"/>
      <c r="B45" s="106"/>
      <c r="C45" s="107"/>
      <c r="D45" s="109"/>
      <c r="E45" s="109"/>
      <c r="F45" s="110"/>
    </row>
    <row r="46" spans="1:6" ht="15.75" thickBot="1" x14ac:dyDescent="0.3">
      <c r="A46" s="244" t="s">
        <v>6</v>
      </c>
      <c r="B46" s="245"/>
      <c r="C46" s="246"/>
      <c r="D46" s="123">
        <f>+D44+D40+D35+D33+D31+D29+D25+D23+D21+D19+D17+D15+D13+D11+D9+D7+D5+D42</f>
        <v>0</v>
      </c>
      <c r="E46" s="123">
        <f>+E44+E40+E35+E33+E31+E29+E25+E23+E21+E19+E17+E15+E13+E11+E9+E7+E5+E42</f>
        <v>0</v>
      </c>
      <c r="F46" s="124">
        <f>+D46-E46</f>
        <v>0</v>
      </c>
    </row>
    <row r="47" spans="1:6" ht="15.75" thickBot="1" x14ac:dyDescent="0.3">
      <c r="A47" s="106"/>
      <c r="B47" s="107"/>
      <c r="C47" s="125"/>
      <c r="D47" s="115"/>
      <c r="E47" s="126"/>
      <c r="F47" s="127"/>
    </row>
    <row r="48" spans="1:6" s="23" customFormat="1" ht="24.75" customHeight="1" thickBot="1" x14ac:dyDescent="0.3">
      <c r="A48" s="247"/>
      <c r="B48" s="248"/>
      <c r="C48" s="248"/>
      <c r="D48" s="248"/>
      <c r="E48" s="248"/>
      <c r="F48" s="249"/>
    </row>
    <row r="49" spans="1:10" s="22" customFormat="1" ht="15.75" thickBot="1" x14ac:dyDescent="0.3">
      <c r="A49" s="250"/>
      <c r="B49" s="251"/>
      <c r="C49" s="251"/>
      <c r="D49" s="251"/>
      <c r="E49" s="251"/>
      <c r="F49" s="252"/>
    </row>
    <row r="50" spans="1:10" x14ac:dyDescent="0.25">
      <c r="A50" s="128"/>
      <c r="B50" s="129"/>
      <c r="C50" s="130"/>
      <c r="D50" s="131"/>
      <c r="E50" s="132"/>
      <c r="F50" s="133"/>
    </row>
    <row r="51" spans="1:10" x14ac:dyDescent="0.25">
      <c r="A51" s="105"/>
      <c r="B51" s="107"/>
      <c r="C51" s="125"/>
      <c r="D51" s="109"/>
      <c r="E51" s="134"/>
      <c r="F51" s="135"/>
    </row>
    <row r="52" spans="1:10" x14ac:dyDescent="0.25">
      <c r="A52" s="105"/>
      <c r="B52" s="107"/>
      <c r="C52" s="136"/>
      <c r="D52" s="122"/>
      <c r="E52" s="137"/>
      <c r="F52" s="110"/>
    </row>
    <row r="53" spans="1:10" x14ac:dyDescent="0.25">
      <c r="A53" s="138" t="s">
        <v>7</v>
      </c>
      <c r="B53" s="138" t="s">
        <v>7</v>
      </c>
      <c r="C53" s="136"/>
      <c r="D53" s="138" t="s">
        <v>7</v>
      </c>
      <c r="E53" s="138" t="s">
        <v>7</v>
      </c>
      <c r="F53" s="138" t="s">
        <v>7</v>
      </c>
    </row>
    <row r="54" spans="1:10" ht="15.75" thickBot="1" x14ac:dyDescent="0.3">
      <c r="A54" s="139" t="s">
        <v>8</v>
      </c>
      <c r="B54" s="140" t="s">
        <v>9</v>
      </c>
      <c r="C54" s="141"/>
      <c r="D54" s="142" t="s">
        <v>10</v>
      </c>
      <c r="E54" s="143" t="s">
        <v>11</v>
      </c>
      <c r="F54" s="144" t="s">
        <v>12</v>
      </c>
    </row>
    <row r="56" spans="1:10" x14ac:dyDescent="0.25">
      <c r="F56" s="93"/>
    </row>
    <row r="58" spans="1:10" x14ac:dyDescent="0.25">
      <c r="C58"/>
    </row>
    <row r="59" spans="1:10" s="1" customFormat="1" x14ac:dyDescent="0.25">
      <c r="A59"/>
      <c r="B59" s="2"/>
      <c r="D59" s="14"/>
      <c r="E59" s="9"/>
      <c r="F59" s="44"/>
      <c r="G59"/>
      <c r="H59"/>
      <c r="I59"/>
      <c r="J59"/>
    </row>
    <row r="60" spans="1:10" s="1" customFormat="1" x14ac:dyDescent="0.25">
      <c r="A60"/>
      <c r="B60" s="2"/>
      <c r="D60" s="14"/>
      <c r="E60" s="9"/>
      <c r="F60" s="44"/>
      <c r="G60"/>
      <c r="H60"/>
      <c r="I60"/>
      <c r="J60"/>
    </row>
    <row r="61" spans="1:10" s="1" customFormat="1" x14ac:dyDescent="0.25">
      <c r="A61"/>
      <c r="B61" s="2"/>
      <c r="D61" s="14"/>
      <c r="E61" s="98"/>
      <c r="F61" s="98"/>
      <c r="G61"/>
      <c r="H61"/>
      <c r="I61"/>
      <c r="J61"/>
    </row>
    <row r="62" spans="1:10" s="1" customFormat="1" x14ac:dyDescent="0.25">
      <c r="A62"/>
      <c r="B62" s="2"/>
      <c r="D62" s="14"/>
      <c r="E62" s="9"/>
      <c r="F62" s="44"/>
      <c r="G62"/>
      <c r="H62"/>
      <c r="I62"/>
      <c r="J62"/>
    </row>
    <row r="63" spans="1:10" s="1" customFormat="1" x14ac:dyDescent="0.25">
      <c r="A63"/>
      <c r="B63" s="2"/>
      <c r="D63" s="14"/>
      <c r="E63" s="9"/>
      <c r="F63" s="44"/>
      <c r="G63"/>
      <c r="H63"/>
      <c r="I63"/>
      <c r="J63"/>
    </row>
    <row r="64" spans="1:10" s="1" customFormat="1" x14ac:dyDescent="0.25">
      <c r="A64"/>
      <c r="B64" s="2"/>
      <c r="D64" s="14"/>
      <c r="E64" s="9"/>
      <c r="F64" s="44"/>
      <c r="G64"/>
      <c r="H64"/>
      <c r="I64"/>
      <c r="J64"/>
    </row>
    <row r="65" spans="1:10" s="1" customFormat="1" x14ac:dyDescent="0.25">
      <c r="A65"/>
      <c r="B65" s="2"/>
      <c r="D65" s="14"/>
      <c r="E65" s="9"/>
      <c r="F65" s="44"/>
      <c r="G65"/>
      <c r="H65"/>
      <c r="I65"/>
      <c r="J65"/>
    </row>
    <row r="66" spans="1:10" s="1" customFormat="1" x14ac:dyDescent="0.25">
      <c r="A66"/>
      <c r="B66" s="2"/>
      <c r="D66" s="14"/>
      <c r="E66" s="9"/>
      <c r="F66" s="44"/>
      <c r="G66"/>
      <c r="H66"/>
      <c r="I66"/>
      <c r="J66"/>
    </row>
    <row r="67" spans="1:10" s="1" customFormat="1" x14ac:dyDescent="0.25">
      <c r="A67"/>
      <c r="B67" s="2"/>
      <c r="D67" s="14"/>
      <c r="E67" s="9"/>
      <c r="F67" s="44"/>
      <c r="G67"/>
      <c r="H67"/>
      <c r="I67"/>
      <c r="J67"/>
    </row>
    <row r="68" spans="1:10" s="1" customFormat="1" x14ac:dyDescent="0.25">
      <c r="A68"/>
      <c r="B68" s="2"/>
      <c r="D68" s="14"/>
      <c r="E68" s="9"/>
      <c r="F68" s="44"/>
      <c r="G68"/>
      <c r="H68"/>
      <c r="I68"/>
      <c r="J68"/>
    </row>
    <row r="69" spans="1:10" s="1" customFormat="1" x14ac:dyDescent="0.25">
      <c r="A69"/>
      <c r="B69" s="2"/>
      <c r="D69" s="14"/>
      <c r="E69" s="9"/>
      <c r="F69" s="44"/>
      <c r="G69"/>
      <c r="H69"/>
      <c r="I69"/>
      <c r="J69"/>
    </row>
    <row r="70" spans="1:10" s="1" customFormat="1" x14ac:dyDescent="0.25">
      <c r="A70"/>
      <c r="B70" s="2"/>
      <c r="D70" s="14"/>
      <c r="E70" s="9"/>
      <c r="F70" s="44"/>
      <c r="G70"/>
      <c r="H70"/>
      <c r="I70"/>
      <c r="J70"/>
    </row>
    <row r="71" spans="1:10" s="1" customFormat="1" x14ac:dyDescent="0.25">
      <c r="A71"/>
      <c r="B71" s="2"/>
      <c r="D71" s="14"/>
      <c r="E71" s="9"/>
      <c r="F71" s="44"/>
      <c r="G71"/>
      <c r="H71"/>
      <c r="I71"/>
      <c r="J71"/>
    </row>
    <row r="72" spans="1:10" s="1" customFormat="1" x14ac:dyDescent="0.25">
      <c r="A72"/>
      <c r="B72" s="2"/>
      <c r="D72" s="14"/>
      <c r="E72" s="9"/>
      <c r="F72" s="44"/>
      <c r="G72"/>
      <c r="H72"/>
      <c r="I72"/>
      <c r="J72"/>
    </row>
    <row r="73" spans="1:10" s="1" customFormat="1" x14ac:dyDescent="0.25">
      <c r="A73"/>
      <c r="B73" s="2"/>
      <c r="D73" s="14"/>
      <c r="E73" s="9"/>
      <c r="F73" s="44"/>
      <c r="G73"/>
      <c r="H73"/>
      <c r="I73"/>
      <c r="J73"/>
    </row>
    <row r="74" spans="1:10" s="1" customFormat="1" x14ac:dyDescent="0.25">
      <c r="A74"/>
      <c r="B74" s="2"/>
      <c r="D74" s="14"/>
      <c r="E74" s="9"/>
      <c r="F74" s="44"/>
      <c r="G74"/>
      <c r="H74"/>
      <c r="I74"/>
      <c r="J74"/>
    </row>
    <row r="75" spans="1:10" s="1" customFormat="1" x14ac:dyDescent="0.25">
      <c r="A75"/>
      <c r="B75" s="2"/>
      <c r="D75" s="14"/>
      <c r="E75" s="9"/>
      <c r="F75" s="44"/>
      <c r="G75"/>
      <c r="H75"/>
      <c r="I75"/>
      <c r="J75"/>
    </row>
    <row r="76" spans="1:10" s="1" customFormat="1" x14ac:dyDescent="0.25">
      <c r="A76"/>
      <c r="B76" s="2"/>
      <c r="D76" s="14"/>
      <c r="E76" s="9"/>
      <c r="F76" s="44"/>
      <c r="G76"/>
      <c r="H76"/>
      <c r="I76"/>
      <c r="J76"/>
    </row>
    <row r="77" spans="1:10" s="1" customFormat="1" x14ac:dyDescent="0.25">
      <c r="A77"/>
      <c r="B77" s="2"/>
      <c r="D77" s="14"/>
      <c r="E77" s="9"/>
      <c r="F77" s="44"/>
      <c r="G77"/>
      <c r="H77"/>
      <c r="I77"/>
      <c r="J77"/>
    </row>
    <row r="78" spans="1:10" s="1" customFormat="1" x14ac:dyDescent="0.25">
      <c r="A78"/>
      <c r="B78" s="2"/>
      <c r="D78" s="14"/>
      <c r="E78" s="9"/>
      <c r="F78" s="44"/>
      <c r="G78"/>
      <c r="H78"/>
      <c r="I78"/>
      <c r="J78"/>
    </row>
    <row r="79" spans="1:10" s="1" customFormat="1" x14ac:dyDescent="0.25">
      <c r="A79"/>
      <c r="B79" s="2"/>
      <c r="D79" s="14"/>
      <c r="E79" s="9"/>
      <c r="F79" s="44"/>
      <c r="G79"/>
      <c r="H79"/>
      <c r="I79"/>
      <c r="J79"/>
    </row>
    <row r="80" spans="1:10" s="1" customFormat="1" x14ac:dyDescent="0.25">
      <c r="A80"/>
      <c r="B80" s="2"/>
      <c r="D80" s="14"/>
      <c r="E80" s="9"/>
      <c r="F80" s="44"/>
      <c r="G80"/>
      <c r="H80"/>
      <c r="I80"/>
      <c r="J80"/>
    </row>
    <row r="81" spans="1:10" s="1" customFormat="1" x14ac:dyDescent="0.25">
      <c r="A81"/>
      <c r="B81" s="2"/>
      <c r="D81" s="14"/>
      <c r="E81" s="9"/>
      <c r="F81" s="44"/>
      <c r="G81"/>
      <c r="H81"/>
      <c r="I81"/>
      <c r="J81"/>
    </row>
    <row r="82" spans="1:10" s="1" customFormat="1" x14ac:dyDescent="0.25">
      <c r="A82"/>
      <c r="B82" s="2"/>
      <c r="D82" s="14"/>
      <c r="E82" s="9"/>
      <c r="F82" s="44"/>
      <c r="G82"/>
      <c r="H82"/>
      <c r="I82"/>
      <c r="J82"/>
    </row>
    <row r="83" spans="1:10" s="1" customFormat="1" x14ac:dyDescent="0.25">
      <c r="A83"/>
      <c r="B83" s="2"/>
      <c r="D83" s="14"/>
      <c r="E83" s="9"/>
      <c r="F83" s="44"/>
      <c r="G83"/>
      <c r="H83"/>
      <c r="I83"/>
      <c r="J83"/>
    </row>
    <row r="84" spans="1:10" s="1" customFormat="1" x14ac:dyDescent="0.25">
      <c r="A84"/>
      <c r="B84" s="2"/>
      <c r="D84" s="14"/>
      <c r="E84" s="9"/>
      <c r="F84" s="44"/>
      <c r="G84"/>
      <c r="H84"/>
      <c r="I84"/>
      <c r="J84"/>
    </row>
    <row r="85" spans="1:10" s="1" customFormat="1" x14ac:dyDescent="0.25">
      <c r="A85"/>
      <c r="B85" s="2"/>
      <c r="D85" s="14"/>
      <c r="E85" s="9"/>
      <c r="F85" s="44"/>
      <c r="G85"/>
      <c r="H85"/>
      <c r="I85"/>
      <c r="J85"/>
    </row>
    <row r="86" spans="1:10" s="1" customFormat="1" x14ac:dyDescent="0.25">
      <c r="A86"/>
      <c r="B86" s="2"/>
      <c r="D86" s="14"/>
      <c r="E86" s="9"/>
      <c r="F86" s="44"/>
      <c r="G86"/>
      <c r="H86"/>
      <c r="I86"/>
      <c r="J86"/>
    </row>
    <row r="87" spans="1:10" s="1" customFormat="1" x14ac:dyDescent="0.25">
      <c r="A87"/>
      <c r="B87" s="2"/>
      <c r="D87" s="14"/>
      <c r="E87" s="9"/>
      <c r="F87" s="44"/>
      <c r="G87"/>
      <c r="H87"/>
      <c r="I87"/>
      <c r="J87"/>
    </row>
    <row r="88" spans="1:10" s="1" customFormat="1" x14ac:dyDescent="0.25">
      <c r="A88"/>
      <c r="B88" s="2"/>
      <c r="D88" s="14"/>
      <c r="E88" s="9"/>
      <c r="F88" s="44"/>
      <c r="G88"/>
      <c r="H88"/>
      <c r="I88"/>
      <c r="J88"/>
    </row>
    <row r="89" spans="1:10" s="1" customFormat="1" x14ac:dyDescent="0.25">
      <c r="A89"/>
      <c r="B89" s="2"/>
      <c r="D89" s="14"/>
      <c r="E89" s="9"/>
      <c r="F89" s="44"/>
      <c r="G89"/>
      <c r="H89"/>
      <c r="I89"/>
      <c r="J89"/>
    </row>
  </sheetData>
  <mergeCells count="5">
    <mergeCell ref="A2:F3"/>
    <mergeCell ref="A46:C46"/>
    <mergeCell ref="A48:F48"/>
    <mergeCell ref="A49:F49"/>
    <mergeCell ref="A1:F1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48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87"/>
  <sheetViews>
    <sheetView topLeftCell="B1" zoomScale="90" zoomScaleNormal="90" workbookViewId="0">
      <pane ySplit="3" topLeftCell="A4" activePane="bottomLeft" state="frozen"/>
      <selection activeCell="H44" sqref="H44"/>
      <selection pane="bottomLeft" activeCell="F6" sqref="F6"/>
    </sheetView>
  </sheetViews>
  <sheetFormatPr baseColWidth="10" defaultColWidth="11.42578125" defaultRowHeight="15" x14ac:dyDescent="0.25"/>
  <cols>
    <col min="2" max="2" width="66.28515625" customWidth="1"/>
    <col min="3" max="3" width="28.28515625" style="2" bestFit="1" customWidth="1"/>
    <col min="4" max="4" width="23" style="1" bestFit="1" customWidth="1"/>
    <col min="5" max="5" width="35" style="14" bestFit="1" customWidth="1"/>
    <col min="6" max="6" width="37.28515625" style="9" bestFit="1" customWidth="1"/>
    <col min="7" max="7" width="37.28515625" style="40" bestFit="1" customWidth="1"/>
    <col min="8" max="8" width="25.5703125" style="14" customWidth="1"/>
    <col min="9" max="9" width="19.28515625" style="34" bestFit="1" customWidth="1"/>
    <col min="10" max="10" width="12.42578125" bestFit="1" customWidth="1"/>
    <col min="11" max="11" width="12.7109375" bestFit="1" customWidth="1"/>
  </cols>
  <sheetData>
    <row r="1" spans="2:9" ht="16.5" customHeight="1" x14ac:dyDescent="0.25">
      <c r="B1" s="256" t="s">
        <v>13</v>
      </c>
      <c r="C1" s="257"/>
      <c r="D1" s="257"/>
      <c r="E1" s="257"/>
      <c r="F1" s="257"/>
      <c r="G1" s="258"/>
      <c r="H1" s="28"/>
    </row>
    <row r="2" spans="2:9" ht="18" customHeight="1" thickBot="1" x14ac:dyDescent="0.3">
      <c r="B2" s="259"/>
      <c r="C2" s="260"/>
      <c r="D2" s="260"/>
      <c r="E2" s="260"/>
      <c r="F2" s="260"/>
      <c r="G2" s="261"/>
    </row>
    <row r="3" spans="2:9" s="8" customFormat="1" ht="33.75" customHeight="1" thickBot="1" x14ac:dyDescent="0.3">
      <c r="B3" s="17" t="s">
        <v>1</v>
      </c>
      <c r="C3" s="18"/>
      <c r="D3" s="19" t="s">
        <v>2</v>
      </c>
      <c r="E3" s="53" t="s">
        <v>3</v>
      </c>
      <c r="F3" s="53" t="s">
        <v>4</v>
      </c>
      <c r="G3" s="57" t="s">
        <v>5</v>
      </c>
      <c r="H3" s="29"/>
      <c r="I3" s="35"/>
    </row>
    <row r="4" spans="2:9" x14ac:dyDescent="0.25">
      <c r="B4" s="5" t="s">
        <v>14</v>
      </c>
      <c r="C4"/>
      <c r="D4" s="2">
        <v>160501001</v>
      </c>
      <c r="E4" s="86">
        <v>10783613078.92</v>
      </c>
      <c r="F4" s="80">
        <v>10783613079.33</v>
      </c>
      <c r="G4" s="58">
        <f>+E4-F4</f>
        <v>-0.40999984741210938</v>
      </c>
      <c r="H4" s="9"/>
      <c r="I4" s="36"/>
    </row>
    <row r="5" spans="2:9" x14ac:dyDescent="0.25">
      <c r="B5" s="5"/>
      <c r="C5"/>
      <c r="D5" s="2"/>
      <c r="E5" s="36"/>
      <c r="F5" s="36"/>
      <c r="G5" s="58"/>
      <c r="H5" s="9"/>
      <c r="I5" s="36"/>
    </row>
    <row r="6" spans="2:9" ht="17.25" customHeight="1" x14ac:dyDescent="0.25">
      <c r="B6" s="5" t="s">
        <v>15</v>
      </c>
      <c r="C6"/>
      <c r="D6" s="2">
        <v>151002001</v>
      </c>
      <c r="E6" s="80">
        <v>90356602623</v>
      </c>
      <c r="F6" s="80">
        <v>90356602623</v>
      </c>
      <c r="G6" s="58">
        <f>+E6-F6</f>
        <v>0</v>
      </c>
      <c r="H6" s="9"/>
      <c r="I6" s="36"/>
    </row>
    <row r="7" spans="2:9" ht="17.25" customHeight="1" x14ac:dyDescent="0.25">
      <c r="B7" s="5"/>
      <c r="C7"/>
      <c r="D7" s="2"/>
      <c r="E7" s="36"/>
      <c r="F7" s="36"/>
      <c r="G7" s="58"/>
      <c r="H7" s="9"/>
      <c r="I7" s="36"/>
    </row>
    <row r="8" spans="2:9" ht="17.25" customHeight="1" x14ac:dyDescent="0.25">
      <c r="B8" s="5" t="s">
        <v>16</v>
      </c>
      <c r="C8"/>
      <c r="D8" s="2">
        <v>153090001</v>
      </c>
      <c r="E8" s="87">
        <v>1776309263</v>
      </c>
      <c r="F8" s="80">
        <v>1776309263</v>
      </c>
      <c r="G8" s="58">
        <f>+E8-F8</f>
        <v>0</v>
      </c>
      <c r="H8" s="9"/>
      <c r="I8" s="36"/>
    </row>
    <row r="9" spans="2:9" ht="17.25" customHeight="1" x14ac:dyDescent="0.25">
      <c r="B9" s="5"/>
      <c r="C9"/>
      <c r="D9" s="2"/>
      <c r="E9" s="36"/>
      <c r="F9" s="36"/>
      <c r="G9" s="58"/>
      <c r="H9" s="9"/>
      <c r="I9" s="36"/>
    </row>
    <row r="10" spans="2:9" x14ac:dyDescent="0.25">
      <c r="B10" s="5" t="s">
        <v>17</v>
      </c>
      <c r="C10"/>
      <c r="D10" s="2">
        <v>164001001</v>
      </c>
      <c r="E10" s="88">
        <v>26110405405.080002</v>
      </c>
      <c r="F10" s="80">
        <v>29189552239.57</v>
      </c>
      <c r="G10" s="43">
        <f>+E10-F10</f>
        <v>-3079146834.4899979</v>
      </c>
      <c r="H10" s="9"/>
      <c r="I10" s="36"/>
    </row>
    <row r="11" spans="2:9" x14ac:dyDescent="0.25">
      <c r="B11" s="5"/>
      <c r="C11"/>
      <c r="D11" s="2"/>
      <c r="E11" s="36"/>
      <c r="F11" s="36"/>
      <c r="G11" s="58"/>
      <c r="H11" s="9"/>
      <c r="I11" s="36"/>
    </row>
    <row r="12" spans="2:9" x14ac:dyDescent="0.25">
      <c r="B12" s="5" t="s">
        <v>18</v>
      </c>
      <c r="C12"/>
      <c r="D12" s="2">
        <v>164017001</v>
      </c>
      <c r="E12" s="86">
        <v>81600000</v>
      </c>
      <c r="F12" s="80">
        <v>81600000</v>
      </c>
      <c r="G12" s="58">
        <f>+E12-F12</f>
        <v>0</v>
      </c>
      <c r="H12" s="9"/>
      <c r="I12" s="36"/>
    </row>
    <row r="13" spans="2:9" x14ac:dyDescent="0.25">
      <c r="B13" s="5"/>
      <c r="C13"/>
      <c r="D13" s="2"/>
      <c r="E13" s="54"/>
      <c r="F13" s="36"/>
      <c r="G13" s="58"/>
      <c r="H13" s="9"/>
      <c r="I13" s="36"/>
    </row>
    <row r="14" spans="2:9" x14ac:dyDescent="0.25">
      <c r="B14" s="5" t="s">
        <v>19</v>
      </c>
      <c r="C14"/>
      <c r="D14" s="2">
        <v>164501</v>
      </c>
      <c r="E14" s="89">
        <v>200355760</v>
      </c>
      <c r="F14" s="81">
        <v>200355760</v>
      </c>
      <c r="G14" s="58">
        <f>+E14-F14</f>
        <v>0</v>
      </c>
      <c r="H14" s="9"/>
      <c r="I14" s="36"/>
    </row>
    <row r="15" spans="2:9" s="8" customFormat="1" x14ac:dyDescent="0.25">
      <c r="B15" s="5"/>
      <c r="C15"/>
      <c r="D15" s="2"/>
      <c r="E15" s="14"/>
      <c r="F15" s="14"/>
      <c r="G15" s="58"/>
      <c r="H15" s="9"/>
      <c r="I15" s="27"/>
    </row>
    <row r="16" spans="2:9" x14ac:dyDescent="0.25">
      <c r="B16" s="5" t="s">
        <v>20</v>
      </c>
      <c r="C16"/>
      <c r="D16" s="2">
        <v>165008</v>
      </c>
      <c r="E16" s="86">
        <v>232880292.66</v>
      </c>
      <c r="F16" s="81">
        <v>232880292.66</v>
      </c>
      <c r="G16" s="58">
        <f>+E16-F16</f>
        <v>0</v>
      </c>
      <c r="H16" s="9"/>
      <c r="I16" s="36"/>
    </row>
    <row r="17" spans="2:9" s="8" customFormat="1" x14ac:dyDescent="0.25">
      <c r="B17" s="5"/>
      <c r="C17"/>
      <c r="D17" s="2"/>
      <c r="E17" s="49"/>
      <c r="F17" s="49"/>
      <c r="G17" s="58"/>
      <c r="H17" s="9"/>
      <c r="I17" s="27"/>
    </row>
    <row r="18" spans="2:9" x14ac:dyDescent="0.25">
      <c r="B18" s="5" t="s">
        <v>21</v>
      </c>
      <c r="C18"/>
      <c r="D18" s="62">
        <v>165506</v>
      </c>
      <c r="E18" s="82">
        <v>32474000</v>
      </c>
      <c r="F18" s="82">
        <v>32474000</v>
      </c>
      <c r="G18" s="58">
        <f>+E18-F18</f>
        <v>0</v>
      </c>
      <c r="H18" s="9"/>
      <c r="I18" s="36"/>
    </row>
    <row r="19" spans="2:9" s="8" customFormat="1" x14ac:dyDescent="0.25">
      <c r="B19" s="5"/>
      <c r="C19"/>
      <c r="D19" s="63"/>
      <c r="E19" s="49"/>
      <c r="F19" s="49"/>
      <c r="G19" s="58"/>
      <c r="H19" s="9"/>
      <c r="I19" s="27"/>
    </row>
    <row r="20" spans="2:9" x14ac:dyDescent="0.25">
      <c r="B20" s="5" t="s">
        <v>22</v>
      </c>
      <c r="C20"/>
      <c r="D20" s="62">
        <v>165511</v>
      </c>
      <c r="E20" s="83">
        <v>76537720.629999995</v>
      </c>
      <c r="F20" s="83">
        <v>76537720.629999995</v>
      </c>
      <c r="G20" s="58">
        <f>+E20-F20</f>
        <v>0</v>
      </c>
      <c r="H20" s="9"/>
      <c r="I20" s="26"/>
    </row>
    <row r="21" spans="2:9" s="8" customFormat="1" x14ac:dyDescent="0.25">
      <c r="B21" s="5"/>
      <c r="C21"/>
      <c r="D21" s="62"/>
      <c r="E21" s="26"/>
      <c r="F21" s="26"/>
      <c r="G21" s="58"/>
      <c r="H21" s="9"/>
      <c r="I21" s="27"/>
    </row>
    <row r="22" spans="2:9" x14ac:dyDescent="0.25">
      <c r="B22" s="5" t="s">
        <v>23</v>
      </c>
      <c r="C22"/>
      <c r="D22" s="62">
        <v>166501</v>
      </c>
      <c r="E22" s="90">
        <v>1686208635.0300066</v>
      </c>
      <c r="F22" s="84">
        <v>1686208635.03</v>
      </c>
      <c r="G22" s="58">
        <f>+E22-F22</f>
        <v>6.67572021484375E-6</v>
      </c>
      <c r="H22" s="9"/>
      <c r="I22" s="36"/>
    </row>
    <row r="23" spans="2:9" s="8" customFormat="1" x14ac:dyDescent="0.25">
      <c r="B23" s="5"/>
      <c r="C23"/>
      <c r="D23" s="2"/>
      <c r="E23" s="36"/>
      <c r="F23" s="36"/>
      <c r="G23" s="58"/>
      <c r="H23" s="9"/>
      <c r="I23" s="27"/>
    </row>
    <row r="24" spans="2:9" x14ac:dyDescent="0.25">
      <c r="B24" s="5" t="s">
        <v>24</v>
      </c>
      <c r="C24"/>
      <c r="D24" s="2">
        <v>166502</v>
      </c>
      <c r="E24" s="85">
        <v>359692628</v>
      </c>
      <c r="F24" s="80">
        <v>359692628</v>
      </c>
      <c r="G24" s="58">
        <f>+E24-F24</f>
        <v>0</v>
      </c>
      <c r="H24" s="9"/>
      <c r="I24" s="26"/>
    </row>
    <row r="25" spans="2:9" s="8" customFormat="1" x14ac:dyDescent="0.25">
      <c r="B25" s="5"/>
      <c r="C25"/>
      <c r="D25" s="2"/>
      <c r="E25" s="36"/>
      <c r="F25" s="36"/>
      <c r="G25" s="58"/>
      <c r="H25" s="9"/>
      <c r="I25" s="36"/>
    </row>
    <row r="26" spans="2:9" x14ac:dyDescent="0.25">
      <c r="B26" s="5" t="s">
        <v>25</v>
      </c>
      <c r="C26"/>
      <c r="D26" s="2">
        <v>167001</v>
      </c>
      <c r="E26" s="79">
        <v>141287956</v>
      </c>
      <c r="F26" s="26"/>
      <c r="G26" s="58"/>
      <c r="H26" s="9"/>
      <c r="I26" s="26"/>
    </row>
    <row r="27" spans="2:9" x14ac:dyDescent="0.25">
      <c r="B27" s="5" t="s">
        <v>26</v>
      </c>
      <c r="C27"/>
      <c r="D27" s="2">
        <v>167001</v>
      </c>
      <c r="E27" s="77">
        <v>410231517.56999999</v>
      </c>
      <c r="F27" s="26"/>
      <c r="G27" s="58"/>
      <c r="H27" s="9"/>
      <c r="I27" s="26"/>
    </row>
    <row r="28" spans="2:9" x14ac:dyDescent="0.25">
      <c r="B28" s="7"/>
      <c r="C28" s="8"/>
      <c r="D28" s="3"/>
      <c r="E28" s="82">
        <f>SUM(E26:E27)</f>
        <v>551519473.56999993</v>
      </c>
      <c r="F28" s="82">
        <v>551519473.57000005</v>
      </c>
      <c r="G28" s="58">
        <f>+E28-F28</f>
        <v>0</v>
      </c>
      <c r="H28" s="9"/>
      <c r="I28" s="37"/>
    </row>
    <row r="29" spans="2:9" s="8" customFormat="1" x14ac:dyDescent="0.25">
      <c r="B29" s="5"/>
      <c r="C29"/>
      <c r="D29" s="64"/>
      <c r="E29" s="36"/>
      <c r="F29" s="36"/>
      <c r="G29" s="58"/>
      <c r="H29" s="9"/>
      <c r="I29" s="26"/>
    </row>
    <row r="30" spans="2:9" x14ac:dyDescent="0.25">
      <c r="B30" s="5" t="s">
        <v>27</v>
      </c>
      <c r="C30"/>
      <c r="D30" s="2">
        <v>167002</v>
      </c>
      <c r="E30" s="87">
        <v>9353593947.8700352</v>
      </c>
      <c r="F30" s="80">
        <v>9353593947.8700008</v>
      </c>
      <c r="G30" s="58">
        <f>+E30-F30</f>
        <v>3.4332275390625E-5</v>
      </c>
      <c r="H30" s="9"/>
      <c r="I30" s="26"/>
    </row>
    <row r="31" spans="2:9" s="8" customFormat="1" x14ac:dyDescent="0.25">
      <c r="B31" s="5"/>
      <c r="C31"/>
      <c r="D31" s="2"/>
      <c r="E31" s="36"/>
      <c r="F31" s="36"/>
      <c r="G31" s="58"/>
      <c r="H31" s="9"/>
      <c r="I31" s="26"/>
    </row>
    <row r="32" spans="2:9" x14ac:dyDescent="0.25">
      <c r="B32" s="5" t="s">
        <v>28</v>
      </c>
      <c r="C32"/>
      <c r="D32" s="2">
        <v>167502</v>
      </c>
      <c r="E32" s="86">
        <v>955642166.59000003</v>
      </c>
      <c r="F32" s="80">
        <v>955642166.59000003</v>
      </c>
      <c r="G32" s="58">
        <f>+E32-F32</f>
        <v>0</v>
      </c>
      <c r="H32" s="9"/>
      <c r="I32" s="26"/>
    </row>
    <row r="33" spans="1:9" s="8" customFormat="1" x14ac:dyDescent="0.25">
      <c r="B33" s="5"/>
      <c r="C33"/>
      <c r="D33" s="2"/>
      <c r="E33" s="36"/>
      <c r="F33" s="36"/>
      <c r="G33" s="58"/>
      <c r="H33" s="9"/>
      <c r="I33" s="27"/>
    </row>
    <row r="34" spans="1:9" x14ac:dyDescent="0.25">
      <c r="B34" s="5" t="s">
        <v>29</v>
      </c>
      <c r="C34"/>
      <c r="D34" s="2">
        <v>168002</v>
      </c>
      <c r="E34" s="87">
        <v>28553822</v>
      </c>
      <c r="F34" s="80">
        <v>28553822</v>
      </c>
      <c r="G34" s="58">
        <f>+E34-F34</f>
        <v>0</v>
      </c>
      <c r="H34" s="9"/>
      <c r="I34" s="27"/>
    </row>
    <row r="35" spans="1:9" s="8" customFormat="1" x14ac:dyDescent="0.25">
      <c r="A35" s="21"/>
      <c r="B35" s="7"/>
      <c r="D35" s="3"/>
      <c r="E35" s="27"/>
      <c r="F35" s="36"/>
      <c r="G35" s="58"/>
      <c r="H35" s="9"/>
      <c r="I35" s="27"/>
    </row>
    <row r="36" spans="1:9" s="8" customFormat="1" x14ac:dyDescent="0.25">
      <c r="B36" s="5" t="s">
        <v>30</v>
      </c>
      <c r="C36"/>
      <c r="D36" s="2">
        <v>197007</v>
      </c>
      <c r="E36" s="78">
        <v>24965120</v>
      </c>
      <c r="F36" s="36"/>
      <c r="G36" s="58"/>
      <c r="H36" s="9"/>
      <c r="I36" s="27"/>
    </row>
    <row r="37" spans="1:9" x14ac:dyDescent="0.25">
      <c r="B37" s="5" t="s">
        <v>31</v>
      </c>
      <c r="C37"/>
      <c r="D37" s="2">
        <v>197007</v>
      </c>
      <c r="E37" s="78">
        <v>10104840751.279982</v>
      </c>
      <c r="F37" s="36"/>
      <c r="G37" s="58"/>
      <c r="H37" s="9"/>
      <c r="I37" s="36"/>
    </row>
    <row r="38" spans="1:9" x14ac:dyDescent="0.25">
      <c r="B38" s="7"/>
      <c r="C38" s="8"/>
      <c r="D38" s="3"/>
      <c r="E38" s="91">
        <f>SUM(E36:E37)</f>
        <v>10129805871.279982</v>
      </c>
      <c r="F38" s="80">
        <v>10129805871.280001</v>
      </c>
      <c r="G38" s="58">
        <f>F38-E38</f>
        <v>1.9073486328125E-5</v>
      </c>
      <c r="H38" s="56"/>
      <c r="I38" s="36"/>
    </row>
    <row r="39" spans="1:9" x14ac:dyDescent="0.25">
      <c r="B39" s="7"/>
      <c r="C39" s="8"/>
      <c r="D39" s="3"/>
      <c r="E39" s="27"/>
      <c r="F39" s="27"/>
      <c r="G39" s="58"/>
      <c r="H39" s="9"/>
      <c r="I39" s="36"/>
    </row>
    <row r="40" spans="1:9" x14ac:dyDescent="0.25">
      <c r="B40" s="5" t="s">
        <v>32</v>
      </c>
      <c r="C40" s="8"/>
      <c r="D40" s="2">
        <v>197008</v>
      </c>
      <c r="E40" s="83">
        <v>863838529</v>
      </c>
      <c r="F40" s="83">
        <v>863838529</v>
      </c>
      <c r="G40" s="58">
        <f>F40-E40</f>
        <v>0</v>
      </c>
      <c r="H40" s="9"/>
      <c r="I40" s="36"/>
    </row>
    <row r="41" spans="1:9" s="8" customFormat="1" x14ac:dyDescent="0.25">
      <c r="B41" s="7"/>
      <c r="D41" s="3"/>
      <c r="E41" s="27"/>
      <c r="F41" s="36"/>
      <c r="G41" s="58"/>
      <c r="H41" s="9"/>
      <c r="I41" s="27"/>
    </row>
    <row r="42" spans="1:9" s="8" customFormat="1" x14ac:dyDescent="0.25">
      <c r="B42" s="5" t="s">
        <v>33</v>
      </c>
      <c r="C42"/>
      <c r="D42" s="2">
        <v>197010</v>
      </c>
      <c r="E42" s="80">
        <v>3069656899</v>
      </c>
      <c r="F42" s="80">
        <v>3069656899</v>
      </c>
      <c r="G42" s="58">
        <f>+E42-F42</f>
        <v>0</v>
      </c>
      <c r="H42" s="9"/>
      <c r="I42" s="36"/>
    </row>
    <row r="43" spans="1:9" ht="15.75" thickBot="1" x14ac:dyDescent="0.3">
      <c r="B43" s="5"/>
      <c r="C43"/>
      <c r="D43" s="2"/>
      <c r="E43" s="36"/>
      <c r="F43" s="36"/>
      <c r="G43" s="58"/>
      <c r="H43" s="9"/>
      <c r="I43" s="36"/>
    </row>
    <row r="44" spans="1:9" ht="15.75" thickBot="1" x14ac:dyDescent="0.3">
      <c r="B44" s="262" t="s">
        <v>6</v>
      </c>
      <c r="C44" s="263"/>
      <c r="D44" s="264"/>
      <c r="E44" s="55">
        <f>+E42+E38+E34+E32+E30+E28+E24+E22+E20+E18+E16+E14+E12+E10+E8+E6+E4+E40</f>
        <v>156649290115.63004</v>
      </c>
      <c r="F44" s="55">
        <f>+F42+F38+F34+F32+F30+F28+F24+F22+F20+F18+F16+F14+F12+F10+F8+F6+F4+F40</f>
        <v>159728436950.53</v>
      </c>
      <c r="G44" s="59">
        <f>+E44-F44</f>
        <v>-3079146834.8999634</v>
      </c>
      <c r="H44" s="29"/>
      <c r="I44" s="36"/>
    </row>
    <row r="45" spans="1:9" ht="15.75" thickBot="1" x14ac:dyDescent="0.3"/>
    <row r="46" spans="1:9" s="23" customFormat="1" ht="24.75" customHeight="1" thickBot="1" x14ac:dyDescent="0.3">
      <c r="B46" s="265" t="s">
        <v>34</v>
      </c>
      <c r="C46" s="266"/>
      <c r="D46" s="266"/>
      <c r="E46" s="266"/>
      <c r="F46" s="266"/>
      <c r="G46" s="267"/>
      <c r="H46" s="30"/>
      <c r="I46" s="38"/>
    </row>
    <row r="47" spans="1:9" s="22" customFormat="1" ht="15.75" thickBot="1" x14ac:dyDescent="0.3">
      <c r="B47" s="268"/>
      <c r="C47" s="269"/>
      <c r="D47" s="269"/>
      <c r="E47" s="269"/>
      <c r="F47" s="269"/>
      <c r="G47" s="270"/>
      <c r="H47" s="31"/>
      <c r="I47" s="33"/>
    </row>
    <row r="48" spans="1:9" x14ac:dyDescent="0.25">
      <c r="B48" s="67"/>
      <c r="C48" s="68"/>
      <c r="D48" s="69"/>
      <c r="E48" s="70"/>
      <c r="F48" s="71"/>
      <c r="G48" s="72"/>
    </row>
    <row r="49" spans="2:13" x14ac:dyDescent="0.25">
      <c r="B49" s="5"/>
      <c r="E49" s="36"/>
      <c r="F49" s="34"/>
      <c r="G49" s="73"/>
    </row>
    <row r="50" spans="2:13" x14ac:dyDescent="0.25">
      <c r="B50" s="5"/>
      <c r="D50" s="16"/>
      <c r="E50" s="27"/>
      <c r="F50" s="39"/>
      <c r="G50" s="58"/>
      <c r="H50" s="24"/>
    </row>
    <row r="51" spans="2:13" x14ac:dyDescent="0.25">
      <c r="B51" s="12" t="s">
        <v>35</v>
      </c>
      <c r="C51" s="65" t="s">
        <v>36</v>
      </c>
      <c r="D51" s="16"/>
      <c r="E51" s="39" t="s">
        <v>37</v>
      </c>
      <c r="F51" s="66" t="s">
        <v>38</v>
      </c>
      <c r="G51" s="74" t="s">
        <v>39</v>
      </c>
      <c r="I51" s="39"/>
    </row>
    <row r="52" spans="2:13" ht="15.75" thickBot="1" x14ac:dyDescent="0.3">
      <c r="B52" s="13" t="s">
        <v>8</v>
      </c>
      <c r="C52" s="25" t="s">
        <v>9</v>
      </c>
      <c r="D52" s="75"/>
      <c r="E52" s="76" t="s">
        <v>10</v>
      </c>
      <c r="F52" s="61" t="s">
        <v>12</v>
      </c>
      <c r="G52" s="48" t="s">
        <v>12</v>
      </c>
      <c r="I52" s="39"/>
    </row>
    <row r="53" spans="2:13" x14ac:dyDescent="0.25">
      <c r="I53" s="35"/>
    </row>
    <row r="54" spans="2:13" x14ac:dyDescent="0.25">
      <c r="G54" s="60"/>
    </row>
    <row r="56" spans="2:13" x14ac:dyDescent="0.25">
      <c r="D56"/>
    </row>
    <row r="57" spans="2:13" s="1" customFormat="1" x14ac:dyDescent="0.25">
      <c r="B57"/>
      <c r="C57" s="2"/>
      <c r="E57" s="14"/>
      <c r="F57" s="9"/>
      <c r="G57" s="40"/>
      <c r="H57" s="14"/>
      <c r="I57" s="34"/>
      <c r="J57"/>
      <c r="K57"/>
      <c r="L57"/>
      <c r="M57"/>
    </row>
    <row r="58" spans="2:13" s="1" customFormat="1" x14ac:dyDescent="0.25">
      <c r="B58"/>
      <c r="C58" s="2"/>
      <c r="E58" s="14"/>
      <c r="F58" s="9"/>
      <c r="G58" s="40"/>
      <c r="H58" s="14"/>
      <c r="I58" s="34"/>
      <c r="J58"/>
      <c r="K58"/>
      <c r="L58"/>
      <c r="M58"/>
    </row>
    <row r="59" spans="2:13" s="1" customFormat="1" x14ac:dyDescent="0.25">
      <c r="B59"/>
      <c r="C59" s="2"/>
      <c r="E59" s="14"/>
      <c r="F59" s="9"/>
      <c r="G59" s="40"/>
      <c r="H59" s="14"/>
      <c r="I59" s="34"/>
      <c r="J59"/>
      <c r="K59"/>
      <c r="L59"/>
      <c r="M59"/>
    </row>
    <row r="60" spans="2:13" s="1" customFormat="1" x14ac:dyDescent="0.25">
      <c r="B60"/>
      <c r="C60" s="2"/>
      <c r="E60" s="14"/>
      <c r="F60" s="9"/>
      <c r="G60" s="40"/>
      <c r="H60" s="14"/>
      <c r="I60" s="34"/>
      <c r="J60"/>
      <c r="K60"/>
      <c r="L60"/>
      <c r="M60"/>
    </row>
    <row r="61" spans="2:13" s="1" customFormat="1" x14ac:dyDescent="0.25">
      <c r="B61"/>
      <c r="C61" s="2"/>
      <c r="E61" s="14"/>
      <c r="F61" s="9"/>
      <c r="G61" s="40"/>
      <c r="H61" s="14"/>
      <c r="I61" s="34"/>
      <c r="J61"/>
      <c r="K61"/>
      <c r="L61"/>
      <c r="M61"/>
    </row>
    <row r="62" spans="2:13" s="1" customFormat="1" x14ac:dyDescent="0.25">
      <c r="B62"/>
      <c r="C62" s="2"/>
      <c r="E62" s="14"/>
      <c r="F62" s="9"/>
      <c r="G62" s="40"/>
      <c r="H62" s="14"/>
      <c r="I62" s="34"/>
      <c r="J62"/>
      <c r="K62"/>
      <c r="L62"/>
      <c r="M62"/>
    </row>
    <row r="63" spans="2:13" s="1" customFormat="1" x14ac:dyDescent="0.25">
      <c r="B63"/>
      <c r="C63" s="2"/>
      <c r="E63" s="14"/>
      <c r="F63" s="9"/>
      <c r="G63" s="40"/>
      <c r="H63" s="14"/>
      <c r="I63" s="34"/>
      <c r="J63"/>
      <c r="K63"/>
      <c r="L63"/>
      <c r="M63"/>
    </row>
    <row r="64" spans="2:13" s="1" customFormat="1" x14ac:dyDescent="0.25">
      <c r="B64"/>
      <c r="C64" s="2"/>
      <c r="E64" s="14"/>
      <c r="F64" s="9"/>
      <c r="G64" s="40"/>
      <c r="H64" s="14"/>
      <c r="I64" s="34"/>
      <c r="J64"/>
      <c r="K64"/>
      <c r="L64"/>
      <c r="M64"/>
    </row>
    <row r="65" spans="2:13" s="1" customFormat="1" x14ac:dyDescent="0.25">
      <c r="B65"/>
      <c r="C65" s="2"/>
      <c r="E65" s="14"/>
      <c r="F65" s="9"/>
      <c r="G65" s="40"/>
      <c r="H65" s="14"/>
      <c r="I65" s="34"/>
      <c r="J65"/>
      <c r="K65"/>
      <c r="L65"/>
      <c r="M65"/>
    </row>
    <row r="66" spans="2:13" s="1" customFormat="1" x14ac:dyDescent="0.25">
      <c r="B66"/>
      <c r="C66" s="2"/>
      <c r="E66" s="14"/>
      <c r="F66" s="9"/>
      <c r="G66" s="40"/>
      <c r="H66" s="14"/>
      <c r="I66" s="34"/>
      <c r="J66"/>
      <c r="K66"/>
      <c r="L66"/>
      <c r="M66"/>
    </row>
    <row r="67" spans="2:13" s="1" customFormat="1" x14ac:dyDescent="0.25">
      <c r="B67"/>
      <c r="C67" s="2"/>
      <c r="E67" s="14"/>
      <c r="F67" s="9"/>
      <c r="G67" s="40"/>
      <c r="H67" s="14"/>
      <c r="I67" s="34"/>
      <c r="J67"/>
      <c r="K67"/>
      <c r="L67"/>
      <c r="M67"/>
    </row>
    <row r="68" spans="2:13" s="1" customFormat="1" x14ac:dyDescent="0.25">
      <c r="B68"/>
      <c r="C68" s="2"/>
      <c r="E68" s="14"/>
      <c r="F68" s="9"/>
      <c r="G68" s="40"/>
      <c r="H68" s="14"/>
      <c r="I68" s="34"/>
      <c r="J68"/>
      <c r="K68"/>
      <c r="L68"/>
      <c r="M68"/>
    </row>
    <row r="69" spans="2:13" s="1" customFormat="1" x14ac:dyDescent="0.25">
      <c r="B69"/>
      <c r="C69" s="2"/>
      <c r="E69" s="14"/>
      <c r="F69" s="9"/>
      <c r="G69" s="40"/>
      <c r="H69" s="14"/>
      <c r="I69" s="34"/>
      <c r="J69"/>
      <c r="K69"/>
      <c r="L69"/>
      <c r="M69"/>
    </row>
    <row r="70" spans="2:13" s="1" customFormat="1" x14ac:dyDescent="0.25">
      <c r="B70"/>
      <c r="C70" s="2"/>
      <c r="E70" s="14"/>
      <c r="F70" s="9"/>
      <c r="G70" s="40"/>
      <c r="H70" s="14"/>
      <c r="I70" s="34"/>
      <c r="J70"/>
      <c r="K70"/>
      <c r="L70"/>
      <c r="M70"/>
    </row>
    <row r="71" spans="2:13" s="1" customFormat="1" x14ac:dyDescent="0.25">
      <c r="B71"/>
      <c r="C71" s="2"/>
      <c r="E71" s="14"/>
      <c r="F71" s="9"/>
      <c r="G71" s="40"/>
      <c r="H71" s="14"/>
      <c r="I71" s="34"/>
      <c r="J71"/>
      <c r="K71"/>
      <c r="L71"/>
      <c r="M71"/>
    </row>
    <row r="72" spans="2:13" s="1" customFormat="1" x14ac:dyDescent="0.25">
      <c r="B72"/>
      <c r="C72" s="2"/>
      <c r="E72" s="14"/>
      <c r="F72" s="9"/>
      <c r="G72" s="40"/>
      <c r="H72" s="14"/>
      <c r="I72" s="34"/>
      <c r="J72"/>
      <c r="K72"/>
      <c r="L72"/>
      <c r="M72"/>
    </row>
    <row r="73" spans="2:13" s="1" customFormat="1" x14ac:dyDescent="0.25">
      <c r="B73"/>
      <c r="C73" s="2"/>
      <c r="E73" s="14"/>
      <c r="F73" s="9"/>
      <c r="G73" s="40"/>
      <c r="H73" s="14"/>
      <c r="I73" s="34"/>
      <c r="J73"/>
      <c r="K73"/>
      <c r="L73"/>
      <c r="M73"/>
    </row>
    <row r="74" spans="2:13" s="1" customFormat="1" x14ac:dyDescent="0.25">
      <c r="B74"/>
      <c r="C74" s="2"/>
      <c r="E74" s="14"/>
      <c r="F74" s="9"/>
      <c r="G74" s="40"/>
      <c r="H74" s="14"/>
      <c r="I74" s="34"/>
      <c r="J74"/>
      <c r="K74"/>
      <c r="L74"/>
      <c r="M74"/>
    </row>
    <row r="75" spans="2:13" s="1" customFormat="1" x14ac:dyDescent="0.25">
      <c r="B75"/>
      <c r="C75" s="2"/>
      <c r="E75" s="14"/>
      <c r="F75" s="9"/>
      <c r="G75" s="40"/>
      <c r="H75" s="14"/>
      <c r="I75" s="34"/>
      <c r="J75"/>
      <c r="K75"/>
      <c r="L75"/>
      <c r="M75"/>
    </row>
    <row r="76" spans="2:13" s="1" customFormat="1" x14ac:dyDescent="0.25">
      <c r="B76"/>
      <c r="C76" s="2"/>
      <c r="E76" s="14"/>
      <c r="F76" s="9"/>
      <c r="G76" s="40"/>
      <c r="H76" s="14"/>
      <c r="I76" s="34"/>
      <c r="J76"/>
      <c r="K76"/>
      <c r="L76"/>
      <c r="M76"/>
    </row>
    <row r="77" spans="2:13" s="1" customFormat="1" x14ac:dyDescent="0.25">
      <c r="B77"/>
      <c r="C77" s="2"/>
      <c r="E77" s="14"/>
      <c r="F77" s="9"/>
      <c r="G77" s="40"/>
      <c r="H77" s="14"/>
      <c r="I77" s="34"/>
      <c r="J77"/>
      <c r="K77"/>
      <c r="L77"/>
      <c r="M77"/>
    </row>
    <row r="78" spans="2:13" s="1" customFormat="1" x14ac:dyDescent="0.25">
      <c r="B78"/>
      <c r="C78" s="2"/>
      <c r="E78" s="14"/>
      <c r="F78" s="9"/>
      <c r="G78" s="40"/>
      <c r="H78" s="14"/>
      <c r="I78" s="34"/>
      <c r="J78"/>
      <c r="K78"/>
      <c r="L78"/>
      <c r="M78"/>
    </row>
    <row r="79" spans="2:13" s="1" customFormat="1" x14ac:dyDescent="0.25">
      <c r="B79"/>
      <c r="C79" s="2"/>
      <c r="E79" s="14"/>
      <c r="F79" s="9"/>
      <c r="G79" s="40"/>
      <c r="H79" s="14"/>
      <c r="I79" s="34"/>
      <c r="J79"/>
      <c r="K79"/>
      <c r="L79"/>
      <c r="M79"/>
    </row>
    <row r="80" spans="2:13" s="1" customFormat="1" x14ac:dyDescent="0.25">
      <c r="B80"/>
      <c r="C80" s="2"/>
      <c r="E80" s="14"/>
      <c r="F80" s="9"/>
      <c r="G80" s="40"/>
      <c r="H80" s="14"/>
      <c r="I80" s="34"/>
      <c r="J80"/>
      <c r="K80"/>
      <c r="L80"/>
      <c r="M80"/>
    </row>
    <row r="81" spans="2:13" s="1" customFormat="1" x14ac:dyDescent="0.25">
      <c r="B81"/>
      <c r="C81" s="2"/>
      <c r="E81" s="14"/>
      <c r="F81" s="9"/>
      <c r="G81" s="40"/>
      <c r="H81" s="14"/>
      <c r="I81" s="34"/>
      <c r="J81"/>
      <c r="K81"/>
      <c r="L81"/>
      <c r="M81"/>
    </row>
    <row r="82" spans="2:13" s="1" customFormat="1" x14ac:dyDescent="0.25">
      <c r="B82"/>
      <c r="C82" s="2"/>
      <c r="E82" s="14"/>
      <c r="F82" s="9"/>
      <c r="G82" s="40"/>
      <c r="H82" s="14"/>
      <c r="I82" s="34"/>
      <c r="J82"/>
      <c r="K82"/>
      <c r="L82"/>
      <c r="M82"/>
    </row>
    <row r="83" spans="2:13" s="1" customFormat="1" x14ac:dyDescent="0.25">
      <c r="B83"/>
      <c r="C83" s="2"/>
      <c r="E83" s="14"/>
      <c r="F83" s="9"/>
      <c r="G83" s="40"/>
      <c r="H83" s="14"/>
      <c r="I83" s="34"/>
      <c r="J83"/>
      <c r="K83"/>
      <c r="L83"/>
      <c r="M83"/>
    </row>
    <row r="84" spans="2:13" s="1" customFormat="1" x14ac:dyDescent="0.25">
      <c r="B84"/>
      <c r="C84" s="2"/>
      <c r="E84" s="14"/>
      <c r="F84" s="9"/>
      <c r="G84" s="40"/>
      <c r="H84" s="14"/>
      <c r="I84" s="34"/>
      <c r="J84"/>
      <c r="K84"/>
      <c r="L84"/>
      <c r="M84"/>
    </row>
    <row r="85" spans="2:13" s="1" customFormat="1" x14ac:dyDescent="0.25">
      <c r="B85"/>
      <c r="C85" s="2"/>
      <c r="E85" s="14"/>
      <c r="F85" s="9"/>
      <c r="G85" s="40"/>
      <c r="H85" s="14"/>
      <c r="I85" s="34"/>
      <c r="J85"/>
      <c r="K85"/>
      <c r="L85"/>
      <c r="M85"/>
    </row>
    <row r="86" spans="2:13" s="1" customFormat="1" x14ac:dyDescent="0.25">
      <c r="B86"/>
      <c r="C86" s="2"/>
      <c r="E86" s="14"/>
      <c r="F86" s="9"/>
      <c r="G86" s="40"/>
      <c r="H86" s="14"/>
      <c r="I86" s="34"/>
      <c r="J86"/>
      <c r="K86"/>
      <c r="L86"/>
      <c r="M86"/>
    </row>
    <row r="87" spans="2:13" s="1" customFormat="1" x14ac:dyDescent="0.25">
      <c r="B87"/>
      <c r="C87" s="2"/>
      <c r="E87" s="14"/>
      <c r="F87" s="9"/>
      <c r="G87" s="40"/>
      <c r="H87" s="14"/>
      <c r="I87" s="34"/>
      <c r="J87"/>
      <c r="K87"/>
      <c r="L87"/>
      <c r="M87"/>
    </row>
  </sheetData>
  <mergeCells count="4">
    <mergeCell ref="B1:G2"/>
    <mergeCell ref="B44:D44"/>
    <mergeCell ref="B46:G46"/>
    <mergeCell ref="B47:G47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50" pageOrder="overThenDown" orientation="landscape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93"/>
  <sheetViews>
    <sheetView zoomScale="80" zoomScaleNormal="80" workbookViewId="0">
      <pane ySplit="3" topLeftCell="A4" activePane="bottomLeft" state="frozen"/>
      <selection activeCell="B56" sqref="B56"/>
      <selection pane="bottomLeft" sqref="A1:G1"/>
    </sheetView>
  </sheetViews>
  <sheetFormatPr baseColWidth="10" defaultColWidth="11.42578125" defaultRowHeight="15" x14ac:dyDescent="0.25"/>
  <cols>
    <col min="1" max="1" width="64.28515625" style="1" customWidth="1"/>
    <col min="2" max="2" width="37.7109375" style="6" customWidth="1"/>
    <col min="3" max="3" width="52.28515625" style="6" customWidth="1"/>
    <col min="4" max="4" width="29.28515625" style="50" customWidth="1"/>
    <col min="5" max="5" width="20" style="50" customWidth="1"/>
    <col min="6" max="6" width="51.140625" style="9" customWidth="1"/>
    <col min="7" max="7" width="17.5703125" style="44" customWidth="1"/>
    <col min="8" max="8" width="15" bestFit="1" customWidth="1"/>
  </cols>
  <sheetData>
    <row r="1" spans="1:9" ht="79.5" customHeight="1" x14ac:dyDescent="0.25">
      <c r="A1" s="273" t="s">
        <v>62</v>
      </c>
      <c r="B1" s="273"/>
      <c r="C1" s="273"/>
      <c r="D1" s="273"/>
      <c r="E1" s="273"/>
      <c r="F1" s="273"/>
      <c r="G1" s="273"/>
    </row>
    <row r="2" spans="1:9" x14ac:dyDescent="0.25">
      <c r="A2" s="274" t="s">
        <v>40</v>
      </c>
      <c r="B2" s="274"/>
      <c r="C2" s="274"/>
      <c r="D2" s="274"/>
      <c r="E2" s="274"/>
      <c r="F2" s="274"/>
      <c r="G2" s="274"/>
    </row>
    <row r="3" spans="1:9" s="10" customFormat="1" ht="53.25" customHeight="1" thickBot="1" x14ac:dyDescent="0.3">
      <c r="A3" s="145"/>
      <c r="B3" s="146"/>
      <c r="C3" s="146"/>
      <c r="D3" s="146"/>
      <c r="E3" s="146"/>
      <c r="F3" s="146"/>
      <c r="G3" s="147" t="s">
        <v>41</v>
      </c>
    </row>
    <row r="4" spans="1:9" ht="57.75" thickBot="1" x14ac:dyDescent="0.3">
      <c r="A4" s="148" t="s">
        <v>1</v>
      </c>
      <c r="B4" s="149" t="s">
        <v>42</v>
      </c>
      <c r="C4" s="149" t="s">
        <v>43</v>
      </c>
      <c r="D4" s="103" t="s">
        <v>44</v>
      </c>
      <c r="E4" s="103" t="s">
        <v>45</v>
      </c>
      <c r="F4" s="103" t="s">
        <v>46</v>
      </c>
      <c r="G4" s="110">
        <f>+E5-F5</f>
        <v>0</v>
      </c>
      <c r="H4" s="99"/>
      <c r="I4" s="92"/>
    </row>
    <row r="5" spans="1:9" s="8" customFormat="1" x14ac:dyDescent="0.25">
      <c r="A5" s="150"/>
      <c r="B5" s="151"/>
      <c r="C5" s="151"/>
      <c r="D5" s="109"/>
      <c r="E5" s="109"/>
      <c r="F5" s="115"/>
      <c r="G5" s="110"/>
      <c r="H5" s="99"/>
      <c r="I5" s="92"/>
    </row>
    <row r="6" spans="1:9" x14ac:dyDescent="0.25">
      <c r="A6" s="150"/>
      <c r="B6" s="151"/>
      <c r="C6" s="151"/>
      <c r="D6" s="109"/>
      <c r="E6" s="109"/>
      <c r="F6" s="115"/>
      <c r="G6" s="110"/>
      <c r="H6" s="99"/>
      <c r="I6" s="92"/>
    </row>
    <row r="7" spans="1:9" x14ac:dyDescent="0.25">
      <c r="A7" s="150"/>
      <c r="B7" s="151"/>
      <c r="C7" s="151"/>
      <c r="D7" s="122"/>
      <c r="E7" s="152"/>
      <c r="F7" s="152"/>
      <c r="G7" s="110"/>
      <c r="H7" s="99"/>
      <c r="I7" s="92"/>
    </row>
    <row r="8" spans="1:9" s="8" customFormat="1" x14ac:dyDescent="0.25">
      <c r="A8" s="150"/>
      <c r="B8" s="151"/>
      <c r="C8" s="151"/>
      <c r="D8" s="109"/>
      <c r="E8" s="109"/>
      <c r="F8" s="115"/>
      <c r="G8" s="110"/>
      <c r="H8" s="99"/>
      <c r="I8" s="92"/>
    </row>
    <row r="9" spans="1:9" x14ac:dyDescent="0.25">
      <c r="A9" s="153"/>
      <c r="B9" s="154"/>
      <c r="C9" s="154"/>
      <c r="D9" s="122"/>
      <c r="E9" s="122"/>
      <c r="F9" s="152"/>
      <c r="G9" s="110"/>
      <c r="H9" s="99"/>
      <c r="I9" s="92"/>
    </row>
    <row r="10" spans="1:9" s="8" customFormat="1" x14ac:dyDescent="0.25">
      <c r="A10" s="150"/>
      <c r="B10" s="151"/>
      <c r="C10" s="151"/>
      <c r="D10" s="155"/>
      <c r="E10" s="155"/>
      <c r="F10" s="155"/>
      <c r="G10" s="110"/>
      <c r="H10" s="99"/>
      <c r="I10" s="92"/>
    </row>
    <row r="11" spans="1:9" x14ac:dyDescent="0.25">
      <c r="A11" s="153"/>
      <c r="B11" s="154"/>
      <c r="C11" s="154"/>
      <c r="D11" s="122"/>
      <c r="E11" s="122"/>
      <c r="F11" s="152"/>
      <c r="G11" s="110"/>
      <c r="H11" s="99"/>
      <c r="I11" s="92"/>
    </row>
    <row r="12" spans="1:9" x14ac:dyDescent="0.25">
      <c r="A12" s="150"/>
      <c r="B12" s="151"/>
      <c r="C12" s="151"/>
      <c r="D12" s="155"/>
      <c r="E12" s="155"/>
      <c r="F12" s="156"/>
      <c r="G12" s="110"/>
      <c r="H12" s="99"/>
      <c r="I12" s="92"/>
    </row>
    <row r="13" spans="1:9" s="8" customFormat="1" x14ac:dyDescent="0.25">
      <c r="A13" s="150"/>
      <c r="B13" s="151"/>
      <c r="C13" s="151"/>
      <c r="D13" s="115"/>
      <c r="E13" s="115"/>
      <c r="F13" s="156"/>
      <c r="G13" s="110"/>
      <c r="H13" s="99"/>
      <c r="I13" s="92"/>
    </row>
    <row r="14" spans="1:9" x14ac:dyDescent="0.25">
      <c r="A14" s="153"/>
      <c r="B14" s="154"/>
      <c r="C14" s="154"/>
      <c r="D14" s="122"/>
      <c r="E14" s="122"/>
      <c r="F14" s="152"/>
      <c r="G14" s="110"/>
      <c r="H14" s="99"/>
      <c r="I14" s="92"/>
    </row>
    <row r="15" spans="1:9" x14ac:dyDescent="0.25">
      <c r="A15" s="150"/>
      <c r="B15" s="151"/>
      <c r="C15" s="151"/>
      <c r="D15" s="115"/>
      <c r="E15" s="115"/>
      <c r="F15" s="156"/>
      <c r="G15" s="110"/>
      <c r="H15" s="99"/>
      <c r="I15" s="92"/>
    </row>
    <row r="16" spans="1:9" s="8" customFormat="1" x14ac:dyDescent="0.25">
      <c r="A16" s="150"/>
      <c r="B16" s="151"/>
      <c r="C16" s="151"/>
      <c r="D16" s="118"/>
      <c r="E16" s="118"/>
      <c r="F16" s="156"/>
      <c r="G16" s="110"/>
      <c r="H16" s="99"/>
      <c r="I16" s="92"/>
    </row>
    <row r="17" spans="1:9" x14ac:dyDescent="0.25">
      <c r="A17" s="153"/>
      <c r="B17" s="154"/>
      <c r="C17" s="154"/>
      <c r="D17" s="122"/>
      <c r="E17" s="122"/>
      <c r="F17" s="152"/>
      <c r="G17" s="110"/>
      <c r="H17" s="99"/>
      <c r="I17" s="92"/>
    </row>
    <row r="18" spans="1:9" x14ac:dyDescent="0.25">
      <c r="A18" s="150"/>
      <c r="B18" s="151"/>
      <c r="C18" s="151"/>
      <c r="D18" s="157"/>
      <c r="E18" s="157"/>
      <c r="F18" s="152"/>
      <c r="G18" s="110"/>
      <c r="H18" s="99"/>
      <c r="I18" s="92"/>
    </row>
    <row r="19" spans="1:9" x14ac:dyDescent="0.25">
      <c r="A19" s="150"/>
      <c r="B19" s="151"/>
      <c r="C19" s="151"/>
      <c r="D19" s="157"/>
      <c r="E19" s="157"/>
      <c r="F19" s="156"/>
      <c r="G19" s="110"/>
      <c r="H19" s="99"/>
      <c r="I19" s="92"/>
    </row>
    <row r="20" spans="1:9" x14ac:dyDescent="0.25">
      <c r="A20" s="150"/>
      <c r="B20" s="151"/>
      <c r="C20" s="151"/>
      <c r="D20" s="155"/>
      <c r="E20" s="155"/>
      <c r="F20" s="156"/>
      <c r="G20" s="110"/>
      <c r="H20" s="99"/>
      <c r="I20" s="92"/>
    </row>
    <row r="21" spans="1:9" s="8" customFormat="1" x14ac:dyDescent="0.25">
      <c r="A21" s="150"/>
      <c r="B21" s="151"/>
      <c r="C21" s="151"/>
      <c r="D21" s="111"/>
      <c r="E21" s="111"/>
      <c r="F21" s="156"/>
      <c r="G21" s="110"/>
      <c r="H21" s="99"/>
      <c r="I21" s="92"/>
    </row>
    <row r="22" spans="1:9" x14ac:dyDescent="0.25">
      <c r="A22" s="153"/>
      <c r="B22" s="154"/>
      <c r="C22" s="154"/>
      <c r="D22" s="122"/>
      <c r="E22" s="122"/>
      <c r="F22" s="156"/>
      <c r="G22" s="110"/>
      <c r="H22" s="99"/>
      <c r="I22" s="92"/>
    </row>
    <row r="23" spans="1:9" s="8" customFormat="1" x14ac:dyDescent="0.25">
      <c r="A23" s="150"/>
      <c r="B23" s="151"/>
      <c r="C23" s="151"/>
      <c r="D23" s="115"/>
      <c r="E23" s="115"/>
      <c r="F23" s="156"/>
      <c r="G23" s="110"/>
      <c r="H23" s="99"/>
      <c r="I23" s="92"/>
    </row>
    <row r="24" spans="1:9" x14ac:dyDescent="0.25">
      <c r="A24" s="153"/>
      <c r="B24" s="154"/>
      <c r="C24" s="154"/>
      <c r="D24" s="122"/>
      <c r="E24" s="122"/>
      <c r="F24" s="156"/>
      <c r="G24" s="110"/>
      <c r="H24" s="99"/>
      <c r="I24" s="92"/>
    </row>
    <row r="25" spans="1:9" s="8" customFormat="1" x14ac:dyDescent="0.25">
      <c r="A25" s="150"/>
      <c r="B25" s="151"/>
      <c r="C25" s="151"/>
      <c r="D25" s="115"/>
      <c r="E25" s="115"/>
      <c r="F25" s="156"/>
      <c r="G25" s="110"/>
      <c r="H25" s="99"/>
      <c r="I25" s="92"/>
    </row>
    <row r="26" spans="1:9" x14ac:dyDescent="0.25">
      <c r="A26" s="153"/>
      <c r="B26" s="154"/>
      <c r="C26" s="154"/>
      <c r="D26" s="122"/>
      <c r="E26" s="122"/>
      <c r="F26" s="156"/>
      <c r="G26" s="110"/>
      <c r="H26" s="99"/>
      <c r="I26" s="92"/>
    </row>
    <row r="27" spans="1:9" s="8" customFormat="1" ht="14.25" customHeight="1" x14ac:dyDescent="0.25">
      <c r="A27" s="150"/>
      <c r="B27" s="151"/>
      <c r="C27" s="151"/>
      <c r="D27" s="158"/>
      <c r="E27" s="158"/>
      <c r="F27" s="159"/>
      <c r="G27" s="110"/>
      <c r="H27" s="99"/>
      <c r="I27" s="92"/>
    </row>
    <row r="28" spans="1:9" s="8" customFormat="1" x14ac:dyDescent="0.25">
      <c r="A28" s="150"/>
      <c r="B28" s="151"/>
      <c r="C28" s="151"/>
      <c r="D28" s="158"/>
      <c r="E28" s="158"/>
      <c r="F28" s="159"/>
      <c r="G28" s="110"/>
      <c r="H28" s="99"/>
      <c r="I28" s="92"/>
    </row>
    <row r="29" spans="1:9" s="8" customFormat="1" x14ac:dyDescent="0.25">
      <c r="A29" s="150"/>
      <c r="B29" s="151"/>
      <c r="C29" s="151"/>
      <c r="D29" s="109"/>
      <c r="E29" s="109"/>
      <c r="F29" s="156"/>
      <c r="G29" s="110"/>
      <c r="H29" s="99"/>
      <c r="I29" s="92"/>
    </row>
    <row r="30" spans="1:9" s="8" customFormat="1" x14ac:dyDescent="0.25">
      <c r="A30" s="150"/>
      <c r="B30" s="151"/>
      <c r="C30" s="151"/>
      <c r="D30" s="109"/>
      <c r="E30" s="109"/>
      <c r="F30" s="156"/>
      <c r="G30" s="110"/>
      <c r="H30" s="99"/>
      <c r="I30" s="92"/>
    </row>
    <row r="31" spans="1:9" x14ac:dyDescent="0.25">
      <c r="A31" s="150"/>
      <c r="B31" s="151"/>
      <c r="C31" s="151"/>
      <c r="D31" s="118"/>
      <c r="E31" s="118"/>
      <c r="F31" s="156"/>
      <c r="G31" s="110"/>
      <c r="H31" s="99"/>
      <c r="I31" s="92"/>
    </row>
    <row r="32" spans="1:9" ht="15" customHeight="1" x14ac:dyDescent="0.25">
      <c r="A32" s="150"/>
      <c r="B32" s="151"/>
      <c r="C32" s="151"/>
      <c r="D32" s="109"/>
      <c r="E32" s="109"/>
      <c r="F32" s="156"/>
      <c r="G32" s="110"/>
      <c r="H32" s="99"/>
      <c r="I32" s="92"/>
    </row>
    <row r="33" spans="1:7" ht="15.75" thickBot="1" x14ac:dyDescent="0.3">
      <c r="A33" s="160"/>
      <c r="B33" s="151"/>
      <c r="C33" s="151"/>
      <c r="D33" s="158"/>
      <c r="E33" s="158"/>
      <c r="F33" s="156"/>
      <c r="G33" s="147"/>
    </row>
    <row r="34" spans="1:7" s="8" customFormat="1" ht="15.75" thickBot="1" x14ac:dyDescent="0.3">
      <c r="A34" s="161"/>
      <c r="B34" s="162"/>
      <c r="C34" s="162"/>
      <c r="D34" s="163"/>
      <c r="E34" s="164"/>
      <c r="F34" s="165"/>
      <c r="G34" s="166">
        <f t="shared" ref="G34" si="0">+G4+G5+G7+G9+G11+G12+G14+G15+G17+G18+G20+G22+G26+G27+G32+G30</f>
        <v>0</v>
      </c>
    </row>
    <row r="35" spans="1:7" ht="15.75" thickBot="1" x14ac:dyDescent="0.3">
      <c r="A35" s="167" t="s">
        <v>47</v>
      </c>
      <c r="B35" s="168"/>
      <c r="C35" s="168"/>
      <c r="D35" s="166">
        <f>+D5+D6+D8+D10+D12+D13+D15+D16+D18+D19+D21+D23+D27+D28+D33+D31+D25</f>
        <v>0</v>
      </c>
      <c r="E35" s="166">
        <f>+E5+E6+E8+E10+E12+E13+E15+E16+E18+E19+E21+E23+E29+E33+E31+E25</f>
        <v>0</v>
      </c>
      <c r="F35" s="166">
        <f>+F5+F6+F8+F10+F12+F13+F15+F16+F18+F19+F21+F23+F27+F29+F33+F31+F25</f>
        <v>0</v>
      </c>
      <c r="G35" s="169"/>
    </row>
    <row r="36" spans="1:7" ht="31.5" customHeight="1" thickBot="1" x14ac:dyDescent="0.3">
      <c r="A36" s="150"/>
      <c r="B36" s="170"/>
      <c r="C36" s="170"/>
      <c r="D36" s="171"/>
      <c r="E36" s="115"/>
      <c r="F36" s="126"/>
      <c r="G36" s="172"/>
    </row>
    <row r="37" spans="1:7" s="11" customFormat="1" ht="29.25" customHeight="1" thickBot="1" x14ac:dyDescent="0.3">
      <c r="A37" s="100"/>
      <c r="B37" s="101"/>
      <c r="C37" s="101"/>
      <c r="D37" s="101"/>
      <c r="E37" s="101"/>
      <c r="F37" s="101"/>
      <c r="G37" s="173"/>
    </row>
    <row r="38" spans="1:7" ht="15.75" thickBot="1" x14ac:dyDescent="0.3">
      <c r="A38" s="174"/>
      <c r="B38" s="175"/>
      <c r="C38" s="175"/>
      <c r="D38" s="175"/>
      <c r="E38" s="175"/>
      <c r="F38" s="175"/>
      <c r="G38" s="176"/>
    </row>
    <row r="39" spans="1:7" x14ac:dyDescent="0.25">
      <c r="A39" s="177"/>
      <c r="B39" s="178"/>
      <c r="C39" s="178"/>
      <c r="D39" s="179"/>
      <c r="E39" s="179"/>
      <c r="F39" s="180"/>
      <c r="G39" s="181"/>
    </row>
    <row r="40" spans="1:7" x14ac:dyDescent="0.25">
      <c r="A40" s="182"/>
      <c r="B40" s="183"/>
      <c r="C40" s="183"/>
      <c r="D40" s="184"/>
      <c r="E40" s="185"/>
      <c r="F40" s="186"/>
      <c r="G40" s="181"/>
    </row>
    <row r="41" spans="1:7" ht="14.25" customHeight="1" x14ac:dyDescent="0.25">
      <c r="A41" s="182"/>
      <c r="B41" s="183"/>
      <c r="C41" s="183"/>
      <c r="D41" s="185"/>
      <c r="E41" s="185"/>
      <c r="F41" s="186"/>
      <c r="G41" s="187"/>
    </row>
    <row r="42" spans="1:7" s="4" customFormat="1" x14ac:dyDescent="0.25">
      <c r="A42" s="188"/>
      <c r="B42" s="189"/>
      <c r="C42" s="189"/>
      <c r="D42" s="190"/>
      <c r="E42" s="190"/>
      <c r="F42" s="191"/>
      <c r="G42" s="192"/>
    </row>
    <row r="43" spans="1:7" s="4" customFormat="1" ht="15.75" thickBot="1" x14ac:dyDescent="0.3">
      <c r="A43" s="193" t="s">
        <v>7</v>
      </c>
      <c r="B43" s="193" t="s">
        <v>7</v>
      </c>
      <c r="C43" s="193" t="s">
        <v>7</v>
      </c>
      <c r="D43" s="271" t="s">
        <v>7</v>
      </c>
      <c r="E43" s="271"/>
      <c r="F43" s="194" t="s">
        <v>7</v>
      </c>
      <c r="G43" s="144"/>
    </row>
    <row r="44" spans="1:7" ht="15.75" thickBot="1" x14ac:dyDescent="0.3">
      <c r="A44" s="139" t="s">
        <v>8</v>
      </c>
      <c r="B44" s="140" t="s">
        <v>9</v>
      </c>
      <c r="C44" s="140" t="s">
        <v>10</v>
      </c>
      <c r="D44" s="272" t="s">
        <v>11</v>
      </c>
      <c r="E44" s="272"/>
      <c r="F44" s="143" t="s">
        <v>12</v>
      </c>
      <c r="G44" s="195"/>
    </row>
    <row r="46" spans="1:7" ht="24.75" customHeight="1" x14ac:dyDescent="0.25"/>
    <row r="47" spans="1:7" x14ac:dyDescent="0.25">
      <c r="B47" s="15"/>
    </row>
    <row r="51" spans="4:7" x14ac:dyDescent="0.25">
      <c r="G51" s="51"/>
    </row>
    <row r="52" spans="4:7" x14ac:dyDescent="0.25">
      <c r="E52" s="51"/>
      <c r="G52" s="52"/>
    </row>
    <row r="53" spans="4:7" x14ac:dyDescent="0.25">
      <c r="E53" s="51"/>
      <c r="F53" s="44"/>
    </row>
    <row r="57" spans="4:7" x14ac:dyDescent="0.25">
      <c r="D57"/>
    </row>
    <row r="92" spans="2:7" s="1" customFormat="1" x14ac:dyDescent="0.25">
      <c r="B92" s="6"/>
      <c r="C92" s="6"/>
      <c r="D92" s="50"/>
      <c r="E92" s="50"/>
      <c r="F92" s="9"/>
      <c r="G92" s="44"/>
    </row>
    <row r="93" spans="2:7" x14ac:dyDescent="0.25">
      <c r="F93" s="9" t="e">
        <f>'[1]DEPRECIACIÓN ABRIL 2024'!F4-1813858855.19</f>
        <v>#REF!</v>
      </c>
    </row>
  </sheetData>
  <mergeCells count="4">
    <mergeCell ref="D43:E43"/>
    <mergeCell ref="D44:E44"/>
    <mergeCell ref="A1:G1"/>
    <mergeCell ref="A2:G2"/>
  </mergeCells>
  <printOptions horizontalCentered="1" verticalCentered="1"/>
  <pageMargins left="0.31496062992125984" right="0.31496062992125984" top="0.15748031496062992" bottom="0.15748031496062992" header="0.11811023622047245" footer="0.31496062992125984"/>
  <pageSetup paperSize="14" scale="51" pageOrder="overThenDown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  <pageSetUpPr fitToPage="1"/>
  </sheetPr>
  <dimension ref="A3:O55"/>
  <sheetViews>
    <sheetView view="pageBreakPreview" zoomScale="70" zoomScaleNormal="90" zoomScaleSheetLayoutView="70" workbookViewId="0">
      <pane ySplit="7" topLeftCell="A8" activePane="bottomLeft" state="frozen"/>
      <selection activeCell="B56" sqref="B56"/>
      <selection pane="bottomLeft" activeCell="A3" sqref="A3:G3"/>
    </sheetView>
  </sheetViews>
  <sheetFormatPr baseColWidth="10" defaultColWidth="11.42578125" defaultRowHeight="15" x14ac:dyDescent="0.25"/>
  <cols>
    <col min="1" max="1" width="66.28515625" customWidth="1"/>
    <col min="2" max="2" width="29.5703125" style="2" customWidth="1"/>
    <col min="3" max="3" width="22.28515625" style="1" bestFit="1" customWidth="1"/>
    <col min="4" max="4" width="50.28515625" style="41" customWidth="1"/>
    <col min="5" max="5" width="51" style="42" customWidth="1"/>
    <col min="6" max="6" width="45" style="32" customWidth="1"/>
    <col min="7" max="7" width="16.28515625" style="1" customWidth="1"/>
    <col min="8" max="8" width="18" style="4" customWidth="1"/>
    <col min="9" max="9" width="15.7109375" style="2" customWidth="1"/>
    <col min="10" max="10" width="15.28515625" bestFit="1" customWidth="1"/>
    <col min="11" max="11" width="16.28515625" customWidth="1"/>
    <col min="12" max="12" width="12.42578125" bestFit="1" customWidth="1"/>
    <col min="13" max="13" width="12.7109375" bestFit="1" customWidth="1"/>
  </cols>
  <sheetData>
    <row r="3" spans="1:9" ht="78" customHeight="1" thickBot="1" x14ac:dyDescent="0.3">
      <c r="A3" s="275" t="s">
        <v>62</v>
      </c>
      <c r="B3" s="276"/>
      <c r="C3" s="276"/>
      <c r="D3" s="276"/>
      <c r="E3" s="276"/>
      <c r="F3" s="276"/>
      <c r="G3" s="277"/>
    </row>
    <row r="4" spans="1:9" ht="16.5" customHeight="1" thickBot="1" x14ac:dyDescent="0.3">
      <c r="A4" s="281" t="s">
        <v>48</v>
      </c>
      <c r="B4" s="282"/>
      <c r="C4" s="282"/>
      <c r="D4" s="282"/>
      <c r="E4" s="282"/>
      <c r="F4" s="283"/>
      <c r="G4" s="197"/>
      <c r="H4" s="8"/>
    </row>
    <row r="5" spans="1:9" ht="16.5" customHeight="1" x14ac:dyDescent="0.25">
      <c r="A5" s="198"/>
      <c r="B5" s="198"/>
      <c r="C5" s="198"/>
      <c r="D5" s="198"/>
      <c r="E5" s="198"/>
      <c r="F5" s="198"/>
      <c r="G5" s="197"/>
      <c r="H5" s="8"/>
    </row>
    <row r="6" spans="1:9" ht="18" customHeight="1" thickBot="1" x14ac:dyDescent="0.3">
      <c r="A6" s="196"/>
      <c r="B6" s="199"/>
      <c r="C6" s="200"/>
      <c r="D6" s="201"/>
      <c r="E6" s="202"/>
      <c r="F6" s="203"/>
      <c r="G6" s="200"/>
    </row>
    <row r="7" spans="1:9" s="8" customFormat="1" ht="48.75" customHeight="1" thickBot="1" x14ac:dyDescent="0.3">
      <c r="A7" s="284" t="s">
        <v>1</v>
      </c>
      <c r="B7" s="285"/>
      <c r="C7" s="204" t="s">
        <v>2</v>
      </c>
      <c r="D7" s="205" t="s">
        <v>49</v>
      </c>
      <c r="E7" s="205" t="s">
        <v>4</v>
      </c>
      <c r="F7" s="206" t="s">
        <v>5</v>
      </c>
      <c r="G7" s="197"/>
      <c r="I7"/>
    </row>
    <row r="8" spans="1:9" s="11" customFormat="1" ht="23.25" customHeight="1" x14ac:dyDescent="0.25">
      <c r="A8" s="286"/>
      <c r="B8" s="287"/>
      <c r="C8" s="209"/>
      <c r="D8" s="210"/>
      <c r="E8" s="211"/>
      <c r="F8" s="212">
        <f>+E8-D8</f>
        <v>0</v>
      </c>
      <c r="G8" s="207"/>
    </row>
    <row r="9" spans="1:9" s="11" customFormat="1" ht="23.25" customHeight="1" x14ac:dyDescent="0.2">
      <c r="A9" s="286"/>
      <c r="B9" s="287"/>
      <c r="C9" s="208"/>
      <c r="D9" s="210"/>
      <c r="E9" s="213"/>
      <c r="F9" s="212">
        <f>+E9-D9</f>
        <v>0</v>
      </c>
      <c r="G9" s="214"/>
    </row>
    <row r="10" spans="1:9" s="11" customFormat="1" ht="33" customHeight="1" x14ac:dyDescent="0.25">
      <c r="A10" s="288"/>
      <c r="B10" s="289"/>
      <c r="C10" s="215"/>
      <c r="D10" s="216"/>
      <c r="E10" s="217"/>
      <c r="F10" s="212"/>
      <c r="G10" s="218"/>
    </row>
    <row r="11" spans="1:9" s="11" customFormat="1" ht="26.25" customHeight="1" thickBot="1" x14ac:dyDescent="0.3">
      <c r="A11" s="290"/>
      <c r="B11" s="291"/>
      <c r="C11" s="219"/>
      <c r="D11" s="220"/>
      <c r="E11" s="220">
        <f>+'[2]Exportar (4)'!$F$114</f>
        <v>0</v>
      </c>
      <c r="F11" s="221">
        <f>+E11-D11</f>
        <v>0</v>
      </c>
      <c r="G11" s="207"/>
    </row>
    <row r="12" spans="1:9" x14ac:dyDescent="0.25">
      <c r="A12" s="196"/>
      <c r="B12" s="199"/>
      <c r="C12" s="200"/>
      <c r="D12" s="222"/>
      <c r="E12" s="223"/>
      <c r="F12" s="203"/>
      <c r="G12" s="200"/>
      <c r="I12" s="9"/>
    </row>
    <row r="13" spans="1:9" x14ac:dyDescent="0.25">
      <c r="A13" s="196"/>
      <c r="B13" s="199"/>
      <c r="C13" s="200"/>
      <c r="D13" s="222"/>
      <c r="E13" s="223"/>
      <c r="F13" s="203"/>
      <c r="G13" s="200"/>
      <c r="I13" s="9"/>
    </row>
    <row r="14" spans="1:9" x14ac:dyDescent="0.25">
      <c r="A14" s="196"/>
      <c r="B14" s="199"/>
      <c r="C14" s="200"/>
      <c r="D14" s="222"/>
      <c r="E14" s="223"/>
      <c r="F14" s="203"/>
      <c r="G14" s="200"/>
      <c r="I14" s="9"/>
    </row>
    <row r="15" spans="1:9" x14ac:dyDescent="0.25">
      <c r="A15" s="196"/>
      <c r="B15" s="199"/>
      <c r="C15" s="200"/>
      <c r="D15" s="222"/>
      <c r="E15" s="222"/>
      <c r="F15" s="203"/>
      <c r="G15" s="200"/>
      <c r="I15" s="9"/>
    </row>
    <row r="16" spans="1:9" x14ac:dyDescent="0.25">
      <c r="A16" s="196"/>
      <c r="B16" s="199"/>
      <c r="C16" s="224"/>
      <c r="D16" s="222"/>
      <c r="E16" s="222"/>
      <c r="F16" s="225"/>
      <c r="G16" s="224"/>
      <c r="H16" s="20"/>
      <c r="I16" s="9"/>
    </row>
    <row r="17" spans="1:15" x14ac:dyDescent="0.25">
      <c r="A17" s="230"/>
      <c r="B17" s="279" t="s">
        <v>7</v>
      </c>
      <c r="C17" s="280"/>
      <c r="D17" s="193" t="s">
        <v>7</v>
      </c>
      <c r="E17" s="193" t="s">
        <v>7</v>
      </c>
      <c r="F17" s="279" t="s">
        <v>7</v>
      </c>
      <c r="G17" s="280"/>
      <c r="H17" s="278"/>
      <c r="I17" s="278"/>
    </row>
    <row r="18" spans="1:15" x14ac:dyDescent="0.25">
      <c r="A18" s="230"/>
      <c r="B18" s="280" t="s">
        <v>9</v>
      </c>
      <c r="C18" s="280"/>
      <c r="D18" s="226" t="s">
        <v>10</v>
      </c>
      <c r="E18" s="227" t="s">
        <v>11</v>
      </c>
      <c r="F18" s="228" t="s">
        <v>12</v>
      </c>
      <c r="G18" s="200"/>
      <c r="H18" s="278"/>
      <c r="I18" s="278"/>
    </row>
    <row r="19" spans="1:15" x14ac:dyDescent="0.25">
      <c r="A19" s="196"/>
      <c r="B19" s="199"/>
      <c r="C19" s="200"/>
      <c r="D19" s="201"/>
      <c r="E19" s="202"/>
      <c r="F19" s="229"/>
      <c r="G19" s="200"/>
      <c r="I19" s="16"/>
      <c r="J19" s="16"/>
    </row>
    <row r="20" spans="1:15" x14ac:dyDescent="0.25">
      <c r="A20" s="196"/>
      <c r="B20" s="199"/>
      <c r="C20" s="200"/>
      <c r="D20" s="201"/>
      <c r="E20" s="202"/>
      <c r="F20" s="203"/>
      <c r="G20" s="200"/>
    </row>
    <row r="21" spans="1:15" s="1" customFormat="1" x14ac:dyDescent="0.25">
      <c r="A21"/>
      <c r="B21" s="2"/>
      <c r="D21" s="41"/>
      <c r="E21" s="42"/>
      <c r="F21" s="32"/>
      <c r="H21" s="4"/>
      <c r="I21" s="2"/>
      <c r="J21"/>
      <c r="K21"/>
      <c r="L21"/>
      <c r="M21"/>
      <c r="N21"/>
      <c r="O21"/>
    </row>
    <row r="22" spans="1:15" s="1" customFormat="1" x14ac:dyDescent="0.25">
      <c r="A22"/>
      <c r="B22" s="2"/>
      <c r="D22" s="41"/>
      <c r="E22" s="42"/>
      <c r="F22" s="32"/>
      <c r="H22" s="4"/>
      <c r="I22" s="2"/>
      <c r="J22"/>
      <c r="K22"/>
      <c r="L22"/>
      <c r="M22"/>
      <c r="N22"/>
      <c r="O22"/>
    </row>
    <row r="23" spans="1:15" s="1" customFormat="1" x14ac:dyDescent="0.25">
      <c r="A23"/>
      <c r="B23" s="2"/>
      <c r="D23" s="41"/>
      <c r="E23" s="42"/>
      <c r="F23" s="32"/>
      <c r="H23" s="4"/>
      <c r="I23" s="2"/>
      <c r="J23"/>
      <c r="K23"/>
      <c r="L23"/>
      <c r="M23"/>
      <c r="N23"/>
      <c r="O23"/>
    </row>
    <row r="24" spans="1:15" s="1" customFormat="1" x14ac:dyDescent="0.25">
      <c r="A24"/>
      <c r="B24" s="2"/>
      <c r="D24" s="41"/>
      <c r="E24" s="42"/>
      <c r="F24" s="32"/>
      <c r="H24" s="4"/>
      <c r="I24" s="2"/>
      <c r="J24"/>
      <c r="K24"/>
      <c r="L24"/>
      <c r="M24"/>
      <c r="N24"/>
      <c r="O24"/>
    </row>
    <row r="25" spans="1:15" s="1" customFormat="1" x14ac:dyDescent="0.25">
      <c r="A25"/>
      <c r="B25" s="2"/>
      <c r="D25" s="41"/>
      <c r="E25" s="42"/>
      <c r="F25" s="32"/>
      <c r="H25" s="4"/>
      <c r="I25" s="2"/>
      <c r="J25"/>
      <c r="K25"/>
      <c r="L25"/>
      <c r="M25"/>
      <c r="N25"/>
      <c r="O25"/>
    </row>
    <row r="26" spans="1:15" s="1" customFormat="1" x14ac:dyDescent="0.25">
      <c r="A26"/>
      <c r="B26" s="2"/>
      <c r="D26" s="41"/>
      <c r="E26" s="42"/>
      <c r="F26" s="32"/>
      <c r="H26" s="4"/>
      <c r="I26" s="2"/>
      <c r="J26"/>
      <c r="K26"/>
      <c r="L26"/>
      <c r="M26"/>
      <c r="N26"/>
      <c r="O26"/>
    </row>
    <row r="27" spans="1:15" s="1" customFormat="1" x14ac:dyDescent="0.25">
      <c r="A27"/>
      <c r="B27" s="2"/>
      <c r="D27" s="41"/>
      <c r="E27" s="42"/>
      <c r="F27" s="32"/>
      <c r="H27" s="4"/>
      <c r="I27" s="2"/>
      <c r="J27"/>
      <c r="K27"/>
      <c r="L27"/>
      <c r="M27"/>
      <c r="N27"/>
      <c r="O27"/>
    </row>
    <row r="28" spans="1:15" s="1" customFormat="1" x14ac:dyDescent="0.25">
      <c r="A28"/>
      <c r="B28" s="2"/>
      <c r="D28" s="41"/>
      <c r="E28" s="42"/>
      <c r="F28" s="32"/>
      <c r="H28" s="4"/>
      <c r="I28" s="2"/>
      <c r="J28"/>
      <c r="K28"/>
      <c r="L28"/>
      <c r="M28"/>
      <c r="N28"/>
      <c r="O28"/>
    </row>
    <row r="29" spans="1:15" s="1" customFormat="1" x14ac:dyDescent="0.25">
      <c r="A29"/>
      <c r="B29" s="2"/>
      <c r="D29" s="41"/>
      <c r="E29" s="42"/>
      <c r="F29" s="32"/>
      <c r="H29" s="4"/>
      <c r="I29" s="2"/>
      <c r="J29"/>
      <c r="K29"/>
      <c r="L29"/>
      <c r="M29"/>
      <c r="N29"/>
      <c r="O29"/>
    </row>
    <row r="30" spans="1:15" s="1" customFormat="1" x14ac:dyDescent="0.25">
      <c r="A30"/>
      <c r="B30" s="2"/>
      <c r="D30" s="41"/>
      <c r="E30" s="42"/>
      <c r="F30" s="32"/>
      <c r="H30" s="4"/>
      <c r="I30" s="2"/>
      <c r="J30"/>
      <c r="K30"/>
      <c r="L30"/>
      <c r="M30"/>
      <c r="N30"/>
      <c r="O30"/>
    </row>
    <row r="31" spans="1:15" s="1" customFormat="1" x14ac:dyDescent="0.25">
      <c r="A31"/>
      <c r="B31" s="2"/>
      <c r="D31" s="41"/>
      <c r="E31" s="42"/>
      <c r="F31" s="32"/>
      <c r="H31" s="4"/>
      <c r="I31" s="2"/>
      <c r="J31"/>
      <c r="K31"/>
      <c r="L31"/>
      <c r="M31"/>
      <c r="N31"/>
      <c r="O31"/>
    </row>
    <row r="32" spans="1:15" s="1" customFormat="1" x14ac:dyDescent="0.25">
      <c r="A32"/>
      <c r="B32" s="2"/>
      <c r="D32" s="41"/>
      <c r="E32" s="42"/>
      <c r="F32" s="32"/>
      <c r="H32" s="4"/>
      <c r="I32" s="2"/>
      <c r="J32"/>
      <c r="K32"/>
      <c r="L32"/>
      <c r="M32"/>
      <c r="N32"/>
      <c r="O32"/>
    </row>
    <row r="33" spans="1:15" s="1" customFormat="1" x14ac:dyDescent="0.25">
      <c r="A33"/>
      <c r="B33" s="2"/>
      <c r="D33" s="41"/>
      <c r="E33" s="42"/>
      <c r="F33" s="32"/>
      <c r="H33" s="4"/>
      <c r="I33" s="2"/>
      <c r="J33"/>
      <c r="K33"/>
      <c r="L33"/>
      <c r="M33"/>
      <c r="N33"/>
      <c r="O33"/>
    </row>
    <row r="34" spans="1:15" s="1" customFormat="1" ht="96.75" customHeight="1" x14ac:dyDescent="0.25">
      <c r="A34"/>
      <c r="B34" s="2"/>
      <c r="D34" s="41"/>
      <c r="E34" s="42"/>
      <c r="F34" s="32"/>
      <c r="H34" s="4"/>
      <c r="I34" s="2"/>
      <c r="J34"/>
      <c r="K34"/>
      <c r="L34"/>
      <c r="M34"/>
      <c r="N34"/>
      <c r="O34"/>
    </row>
    <row r="35" spans="1:15" s="1" customFormat="1" x14ac:dyDescent="0.25">
      <c r="A35"/>
      <c r="B35" s="2"/>
      <c r="D35" s="41"/>
      <c r="E35" s="42"/>
      <c r="F35" s="32"/>
      <c r="H35" s="4"/>
      <c r="I35" s="2"/>
      <c r="J35"/>
      <c r="K35"/>
      <c r="L35"/>
      <c r="M35"/>
      <c r="N35"/>
      <c r="O35"/>
    </row>
    <row r="36" spans="1:15" s="1" customFormat="1" x14ac:dyDescent="0.25">
      <c r="A36"/>
      <c r="B36" s="2"/>
      <c r="D36" s="41"/>
      <c r="E36" s="42"/>
      <c r="F36" s="32"/>
      <c r="H36" s="4"/>
      <c r="I36" s="2"/>
      <c r="J36"/>
      <c r="K36"/>
      <c r="L36"/>
      <c r="M36"/>
      <c r="N36"/>
      <c r="O36"/>
    </row>
    <row r="37" spans="1:15" s="1" customFormat="1" x14ac:dyDescent="0.25">
      <c r="A37"/>
      <c r="B37" s="2"/>
      <c r="D37" s="41"/>
      <c r="E37" s="42"/>
      <c r="F37" s="32"/>
      <c r="H37" s="4"/>
      <c r="I37" s="2"/>
      <c r="J37"/>
      <c r="K37"/>
      <c r="L37"/>
      <c r="M37"/>
      <c r="N37"/>
      <c r="O37"/>
    </row>
    <row r="38" spans="1:15" s="1" customFormat="1" x14ac:dyDescent="0.25">
      <c r="A38"/>
      <c r="B38" s="2"/>
      <c r="D38" s="41"/>
      <c r="E38" s="42"/>
      <c r="F38" s="32"/>
      <c r="H38" s="4"/>
      <c r="I38" s="2"/>
      <c r="J38"/>
      <c r="K38"/>
      <c r="L38"/>
      <c r="M38"/>
      <c r="N38"/>
      <c r="O38"/>
    </row>
    <row r="39" spans="1:15" s="1" customFormat="1" x14ac:dyDescent="0.25">
      <c r="A39"/>
      <c r="B39" s="2"/>
      <c r="D39" s="45"/>
      <c r="E39" s="42"/>
      <c r="F39" s="32"/>
      <c r="H39" s="4"/>
      <c r="I39" s="2"/>
      <c r="J39"/>
      <c r="K39"/>
      <c r="L39"/>
      <c r="M39"/>
      <c r="N39"/>
      <c r="O39"/>
    </row>
    <row r="40" spans="1:15" s="1" customFormat="1" x14ac:dyDescent="0.25">
      <c r="A40"/>
      <c r="B40" s="2"/>
      <c r="D40" s="41"/>
      <c r="E40" s="42"/>
      <c r="F40" s="32"/>
      <c r="H40" s="4"/>
      <c r="I40" s="2"/>
      <c r="J40"/>
      <c r="K40"/>
      <c r="L40"/>
      <c r="M40"/>
      <c r="N40"/>
      <c r="O40"/>
    </row>
    <row r="41" spans="1:15" s="1" customFormat="1" x14ac:dyDescent="0.25">
      <c r="A41"/>
      <c r="B41" s="2"/>
      <c r="D41" s="41"/>
      <c r="E41" s="42"/>
      <c r="F41" s="32"/>
      <c r="H41" s="4"/>
      <c r="I41" s="2"/>
      <c r="J41"/>
      <c r="K41"/>
      <c r="L41"/>
      <c r="M41"/>
      <c r="N41"/>
      <c r="O41"/>
    </row>
    <row r="42" spans="1:15" s="1" customFormat="1" x14ac:dyDescent="0.25">
      <c r="A42"/>
      <c r="B42" s="2"/>
      <c r="D42" s="41"/>
      <c r="E42" s="42"/>
      <c r="F42" s="32" t="e">
        <f>+D43-E43</f>
        <v>#REF!</v>
      </c>
      <c r="H42" s="4"/>
      <c r="I42" s="2"/>
      <c r="J42"/>
      <c r="K42"/>
      <c r="L42"/>
      <c r="M42"/>
      <c r="N42"/>
      <c r="O42"/>
    </row>
    <row r="43" spans="1:15" s="1" customFormat="1" x14ac:dyDescent="0.25">
      <c r="A43"/>
      <c r="B43" s="2"/>
      <c r="D43" s="41"/>
      <c r="E43" s="42" t="e">
        <f>+E41+E37+E33+E31+E29+E27+E23+E21+#REF!+#REF!+E19+E17+E16+#REF!+#REF!+E9+E7+E39</f>
        <v>#REF!</v>
      </c>
      <c r="F43" s="32"/>
      <c r="H43" s="4"/>
      <c r="I43" s="2"/>
      <c r="J43"/>
      <c r="K43"/>
      <c r="L43"/>
      <c r="M43"/>
      <c r="N43"/>
      <c r="O43"/>
    </row>
    <row r="44" spans="1:15" s="1" customFormat="1" x14ac:dyDescent="0.25">
      <c r="A44"/>
      <c r="B44" s="2"/>
      <c r="D44" s="41"/>
      <c r="E44" s="42"/>
      <c r="F44" s="32"/>
      <c r="H44" s="4"/>
      <c r="I44" s="2"/>
      <c r="J44"/>
      <c r="K44"/>
      <c r="L44"/>
      <c r="M44"/>
      <c r="N44"/>
      <c r="O44"/>
    </row>
    <row r="45" spans="1:15" s="1" customFormat="1" ht="243.75" customHeight="1" x14ac:dyDescent="0.25">
      <c r="A45"/>
      <c r="B45" s="2"/>
      <c r="D45" s="41"/>
      <c r="E45" s="42"/>
      <c r="F45" s="32"/>
      <c r="H45" s="4"/>
      <c r="I45" s="2"/>
      <c r="J45"/>
      <c r="K45"/>
      <c r="L45"/>
      <c r="M45"/>
      <c r="N45"/>
      <c r="O45"/>
    </row>
    <row r="46" spans="1:15" s="1" customFormat="1" ht="54.75" customHeight="1" x14ac:dyDescent="0.25">
      <c r="A46" s="23" t="s">
        <v>50</v>
      </c>
      <c r="B46" s="2"/>
      <c r="D46" s="41"/>
      <c r="E46" s="42"/>
      <c r="F46" s="32"/>
      <c r="H46" s="4"/>
      <c r="I46" s="2"/>
      <c r="J46"/>
      <c r="K46"/>
      <c r="L46"/>
      <c r="M46"/>
      <c r="N46"/>
      <c r="O46"/>
    </row>
    <row r="47" spans="1:15" s="1" customFormat="1" x14ac:dyDescent="0.25">
      <c r="A47"/>
      <c r="B47" s="2"/>
      <c r="D47" s="41"/>
      <c r="E47" s="42"/>
      <c r="F47" s="32"/>
      <c r="H47" s="4"/>
      <c r="I47" s="2"/>
      <c r="J47"/>
      <c r="K47"/>
      <c r="L47"/>
      <c r="M47"/>
      <c r="N47"/>
      <c r="O47"/>
    </row>
    <row r="48" spans="1:15" s="1" customFormat="1" x14ac:dyDescent="0.25">
      <c r="A48"/>
      <c r="B48" s="2"/>
      <c r="D48" s="41"/>
      <c r="E48" s="42"/>
      <c r="F48" s="32"/>
      <c r="H48" s="4"/>
      <c r="I48" s="2"/>
      <c r="J48"/>
      <c r="K48"/>
      <c r="L48"/>
      <c r="M48"/>
      <c r="N48"/>
      <c r="O48"/>
    </row>
    <row r="49" spans="1:15" s="1" customFormat="1" x14ac:dyDescent="0.25">
      <c r="A49"/>
      <c r="B49" s="2"/>
      <c r="D49" s="41" t="s">
        <v>51</v>
      </c>
      <c r="E49" s="42"/>
      <c r="F49" s="46"/>
      <c r="H49" s="4"/>
      <c r="I49" s="2"/>
      <c r="J49"/>
      <c r="K49"/>
      <c r="L49"/>
      <c r="M49"/>
      <c r="N49"/>
      <c r="O49"/>
    </row>
    <row r="50" spans="1:15" s="1" customFormat="1" x14ac:dyDescent="0.25">
      <c r="A50"/>
      <c r="B50" s="2" t="s">
        <v>52</v>
      </c>
      <c r="C50"/>
      <c r="D50" s="42" t="s">
        <v>37</v>
      </c>
      <c r="E50" s="42"/>
      <c r="F50" s="47"/>
      <c r="H50" s="4"/>
      <c r="I50" s="2"/>
      <c r="J50"/>
      <c r="K50"/>
      <c r="L50"/>
      <c r="M50"/>
      <c r="N50"/>
      <c r="O50"/>
    </row>
    <row r="51" spans="1:15" s="1" customFormat="1" x14ac:dyDescent="0.25">
      <c r="A51"/>
      <c r="B51" s="2" t="s">
        <v>53</v>
      </c>
      <c r="C51"/>
      <c r="D51" s="42" t="s">
        <v>10</v>
      </c>
      <c r="E51" s="40"/>
      <c r="F51" s="32"/>
      <c r="H51" s="4"/>
      <c r="I51" s="2"/>
      <c r="J51"/>
      <c r="K51"/>
      <c r="L51"/>
      <c r="M51"/>
      <c r="N51"/>
      <c r="O51"/>
    </row>
    <row r="52" spans="1:15" ht="24.75" customHeight="1" x14ac:dyDescent="0.25">
      <c r="A52" t="s">
        <v>34</v>
      </c>
    </row>
    <row r="55" spans="1:15" x14ac:dyDescent="0.25">
      <c r="C55"/>
    </row>
  </sheetData>
  <mergeCells count="12">
    <mergeCell ref="A3:G3"/>
    <mergeCell ref="H17:I17"/>
    <mergeCell ref="H18:I18"/>
    <mergeCell ref="B17:C17"/>
    <mergeCell ref="B18:C18"/>
    <mergeCell ref="F17:G17"/>
    <mergeCell ref="A4:F4"/>
    <mergeCell ref="A7:B7"/>
    <mergeCell ref="A9:B9"/>
    <mergeCell ref="A10:B10"/>
    <mergeCell ref="A11:B11"/>
    <mergeCell ref="A8:B8"/>
  </mergeCells>
  <printOptions horizontalCentered="1"/>
  <pageMargins left="0.31496062992125984" right="0.31496062992125984" top="0.15748031496062992" bottom="0.15748031496062992" header="0.11811023622047245" footer="0.31496062992125984"/>
  <pageSetup paperSize="14" scale="47" pageOrder="overThenDown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I26"/>
  <sheetViews>
    <sheetView tabSelected="1" view="pageBreakPreview" zoomScaleNormal="100" zoomScaleSheetLayoutView="100" workbookViewId="0">
      <selection activeCell="A2" sqref="A2:D2"/>
    </sheetView>
  </sheetViews>
  <sheetFormatPr baseColWidth="10" defaultColWidth="11.42578125" defaultRowHeight="15" x14ac:dyDescent="0.25"/>
  <cols>
    <col min="1" max="1" width="46.28515625" style="196" customWidth="1"/>
    <col min="2" max="2" width="15.7109375" style="196" bestFit="1" customWidth="1"/>
    <col min="3" max="3" width="18.42578125" style="196" customWidth="1"/>
    <col min="4" max="4" width="33.28515625" style="196" customWidth="1"/>
    <col min="5" max="5" width="16.28515625" bestFit="1" customWidth="1"/>
    <col min="8" max="8" width="16.7109375" bestFit="1" customWidth="1"/>
  </cols>
  <sheetData>
    <row r="2" spans="1:9" ht="74.25" customHeight="1" x14ac:dyDescent="0.25">
      <c r="A2" s="298" t="s">
        <v>62</v>
      </c>
      <c r="B2" s="298"/>
      <c r="C2" s="298"/>
      <c r="D2" s="298"/>
      <c r="E2" s="97"/>
      <c r="F2" s="96"/>
      <c r="G2" s="96"/>
      <c r="H2" s="96"/>
      <c r="I2" s="96"/>
    </row>
    <row r="3" spans="1:9" x14ac:dyDescent="0.25">
      <c r="A3" s="299" t="s">
        <v>54</v>
      </c>
      <c r="B3" s="299"/>
      <c r="C3" s="299"/>
      <c r="D3" s="299"/>
      <c r="E3" s="97"/>
      <c r="F3" s="96"/>
      <c r="G3" s="300"/>
      <c r="H3" s="300"/>
      <c r="I3" s="300"/>
    </row>
    <row r="7" spans="1:9" ht="15.75" thickBot="1" x14ac:dyDescent="0.3"/>
    <row r="8" spans="1:9" ht="15.75" thickBot="1" x14ac:dyDescent="0.3">
      <c r="A8" s="292" t="s">
        <v>55</v>
      </c>
      <c r="B8" s="293"/>
      <c r="C8" s="293"/>
      <c r="D8" s="294"/>
    </row>
    <row r="9" spans="1:9" ht="29.25" thickBot="1" x14ac:dyDescent="0.3">
      <c r="A9" s="232" t="s">
        <v>56</v>
      </c>
      <c r="B9" s="235" t="s">
        <v>57</v>
      </c>
      <c r="C9" s="235" t="s">
        <v>58</v>
      </c>
      <c r="D9" s="235" t="s">
        <v>41</v>
      </c>
    </row>
    <row r="10" spans="1:9" ht="15.75" thickBot="1" x14ac:dyDescent="0.3">
      <c r="A10" s="233"/>
      <c r="B10" s="236"/>
      <c r="C10" s="236"/>
      <c r="D10" s="235"/>
    </row>
    <row r="11" spans="1:9" ht="15.75" thickBot="1" x14ac:dyDescent="0.3">
      <c r="A11" s="233"/>
      <c r="B11" s="236"/>
      <c r="C11" s="236"/>
      <c r="D11" s="235"/>
    </row>
    <row r="12" spans="1:9" ht="15.75" thickBot="1" x14ac:dyDescent="0.3">
      <c r="A12" s="233"/>
      <c r="B12" s="236"/>
      <c r="C12" s="236"/>
      <c r="D12" s="237"/>
    </row>
    <row r="13" spans="1:9" ht="15.75" thickBot="1" x14ac:dyDescent="0.3">
      <c r="A13" s="295" t="s">
        <v>59</v>
      </c>
      <c r="B13" s="296"/>
      <c r="C13" s="296"/>
      <c r="D13" s="297"/>
    </row>
    <row r="14" spans="1:9" x14ac:dyDescent="0.25">
      <c r="A14" s="199"/>
      <c r="B14" s="199"/>
      <c r="C14" s="199"/>
      <c r="D14" s="199"/>
    </row>
    <row r="15" spans="1:9" x14ac:dyDescent="0.25">
      <c r="A15" s="199"/>
      <c r="B15" s="199"/>
      <c r="C15" s="199"/>
      <c r="D15" s="199"/>
      <c r="F15" s="95"/>
    </row>
    <row r="16" spans="1:9" x14ac:dyDescent="0.25">
      <c r="A16" s="199"/>
      <c r="B16" s="199"/>
      <c r="C16" s="199"/>
      <c r="D16" s="199"/>
      <c r="F16" s="95"/>
    </row>
    <row r="17" spans="1:6" x14ac:dyDescent="0.25">
      <c r="D17" s="231"/>
      <c r="E17" s="96"/>
      <c r="F17" s="95"/>
    </row>
    <row r="18" spans="1:6" x14ac:dyDescent="0.25">
      <c r="E18" s="96"/>
      <c r="F18" s="95"/>
    </row>
    <row r="19" spans="1:6" x14ac:dyDescent="0.25">
      <c r="A19" s="234" t="s">
        <v>7</v>
      </c>
      <c r="B19" s="120"/>
      <c r="C19" s="120"/>
      <c r="E19" s="96"/>
      <c r="F19" s="95"/>
    </row>
    <row r="20" spans="1:6" x14ac:dyDescent="0.25">
      <c r="A20" s="120" t="s">
        <v>60</v>
      </c>
      <c r="B20" s="120"/>
      <c r="C20" s="120"/>
      <c r="E20" s="96"/>
      <c r="F20" s="95"/>
    </row>
    <row r="21" spans="1:6" x14ac:dyDescent="0.25">
      <c r="A21" s="120"/>
      <c r="B21" s="120"/>
      <c r="C21" s="120"/>
      <c r="D21" s="120"/>
      <c r="E21" s="96"/>
      <c r="F21" s="95"/>
    </row>
    <row r="22" spans="1:6" x14ac:dyDescent="0.25">
      <c r="A22" s="120"/>
      <c r="B22" s="120"/>
      <c r="C22" s="120"/>
      <c r="D22" s="120"/>
      <c r="E22" s="96"/>
      <c r="F22" s="95"/>
    </row>
    <row r="23" spans="1:6" x14ac:dyDescent="0.25">
      <c r="A23" s="120"/>
      <c r="B23" s="120"/>
      <c r="C23" s="120"/>
      <c r="D23" s="120"/>
    </row>
    <row r="24" spans="1:6" x14ac:dyDescent="0.25">
      <c r="A24" s="120"/>
      <c r="B24" s="120"/>
      <c r="C24" s="120"/>
      <c r="D24" s="120"/>
    </row>
    <row r="25" spans="1:6" x14ac:dyDescent="0.25">
      <c r="A25" s="234" t="s">
        <v>7</v>
      </c>
      <c r="B25" s="120"/>
      <c r="C25" s="234" t="s">
        <v>7</v>
      </c>
    </row>
    <row r="26" spans="1:6" x14ac:dyDescent="0.25">
      <c r="A26" s="120" t="s">
        <v>61</v>
      </c>
      <c r="B26" s="120"/>
      <c r="C26" s="120" t="s">
        <v>11</v>
      </c>
    </row>
  </sheetData>
  <mergeCells count="5">
    <mergeCell ref="A8:D8"/>
    <mergeCell ref="A13:D13"/>
    <mergeCell ref="A2:D2"/>
    <mergeCell ref="A3:D3"/>
    <mergeCell ref="G3:I3"/>
  </mergeCells>
  <pageMargins left="0.7" right="0.7" top="1.3149999999999999" bottom="0.75" header="0.3" footer="0.3"/>
  <pageSetup paperSize="9" scale="76" orientation="portrait" r:id="rId1"/>
  <colBreaks count="1" manualBreakCount="1">
    <brk id="4" max="36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FCF5B5B7DC7B438897469049E1A689" ma:contentTypeVersion="14" ma:contentTypeDescription="Crear nuevo documento." ma:contentTypeScope="" ma:versionID="7c7c1fb5bbc2593491955ee22fd9be84">
  <xsd:schema xmlns:xsd="http://www.w3.org/2001/XMLSchema" xmlns:xs="http://www.w3.org/2001/XMLSchema" xmlns:p="http://schemas.microsoft.com/office/2006/metadata/properties" xmlns:ns3="9d08f4ed-9e86-4c6f-a425-d34d9c5734e0" xmlns:ns4="3d6a38ba-f57c-416b-a04f-240c904aeaa0" targetNamespace="http://schemas.microsoft.com/office/2006/metadata/properties" ma:root="true" ma:fieldsID="b52fa5c8ae18028e71bac3183ef3fd3c" ns3:_="" ns4:_="">
    <xsd:import namespace="9d08f4ed-9e86-4c6f-a425-d34d9c5734e0"/>
    <xsd:import namespace="3d6a38ba-f57c-416b-a04f-240c904aeaa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8f4ed-9e86-4c6f-a425-d34d9c5734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a38ba-f57c-416b-a04f-240c904ae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A70FC7-6A09-4B34-A2DA-692E19E8DB2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60DDAC-60A4-484A-BA87-1047DF48E1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2CDFE9-0D70-4463-80A6-96989ED44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08f4ed-9e86-4c6f-a425-d34d9c5734e0"/>
    <ds:schemaRef ds:uri="3d6a38ba-f57c-416b-a04f-240c904aea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ACTIVOS MES AÑO</vt:lpstr>
      <vt:lpstr>ACTIVOS AGOSTO 2023</vt:lpstr>
      <vt:lpstr>DEPRECIACIÓN MES AÑO</vt:lpstr>
      <vt:lpstr>DETERIORO </vt:lpstr>
      <vt:lpstr>PART. CONCILIATORIAS A MES</vt:lpstr>
      <vt:lpstr>'ACTIVOS AGOSTO 2023'!Área_de_impresión</vt:lpstr>
      <vt:lpstr>'ACTIVOS MES AÑO'!Área_de_impresión</vt:lpstr>
      <vt:lpstr>'DEPRECIACIÓN MES AÑO'!Área_de_impresión</vt:lpstr>
      <vt:lpstr>'DETERIORO '!Área_de_impresión</vt:lpstr>
      <vt:lpstr>'PART. CONCILIATORIAS A MES'!Área_de_impresión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Paula Bibiana Saavedra Aldana</cp:lastModifiedBy>
  <cp:revision/>
  <dcterms:created xsi:type="dcterms:W3CDTF">2019-09-03T22:01:50Z</dcterms:created>
  <dcterms:modified xsi:type="dcterms:W3CDTF">2024-11-22T15:39:30Z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0x010100F2FCF5B5B7DC7B438897469049E1A689</vt:lpwstr>
  </property>
</Properties>
</file>