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a4d264241d452a7/MIN VIVIENDA/2025/SIMULADOR/ABRIL 2025/"/>
    </mc:Choice>
  </mc:AlternateContent>
  <xr:revisionPtr revIDLastSave="165" documentId="8_{A29301F4-4AD1-4324-9972-2F3961D717CB}" xr6:coauthVersionLast="47" xr6:coauthVersionMax="47" xr10:uidLastSave="{23C134D7-F8B2-4421-8E41-8ED525503BCB}"/>
  <bookViews>
    <workbookView xWindow="20370" yWindow="-120" windowWidth="29040" windowHeight="15720" xr2:uid="{00000000-000D-0000-FFFF-FFFF00000000}"/>
  </bookViews>
  <sheets>
    <sheet name="Formato" sheetId="1" r:id="rId1"/>
    <sheet name="Hoja1" sheetId="3" state="veryHidden" r:id="rId2"/>
    <sheet name="Hoja2" sheetId="2" state="veryHidden" r:id="rId3"/>
  </sheets>
  <definedNames>
    <definedName name="_xlnm.Print_Area" localSheetId="0">Formato!$A$1:$W$43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O24" i="1"/>
  <c r="R24" i="1" s="1"/>
  <c r="O23" i="1"/>
  <c r="AA29" i="1" l="1"/>
  <c r="AC29" i="1" s="1"/>
  <c r="AC30" i="1" s="1"/>
  <c r="AA31" i="1"/>
  <c r="AB29" i="1" l="1"/>
  <c r="AB30" i="1" s="1"/>
  <c r="AD29" i="1"/>
  <c r="AD30" i="1" s="1"/>
  <c r="I29" i="1" l="1"/>
  <c r="W42" i="1" l="1"/>
  <c r="W41" i="1"/>
  <c r="P42" i="1"/>
  <c r="P41" i="1"/>
  <c r="F42" i="1"/>
  <c r="BC2" i="3" l="1"/>
  <c r="BB2" i="3"/>
  <c r="AD31" i="1"/>
  <c r="AA18" i="1"/>
  <c r="AD18" i="1" s="1"/>
  <c r="AB18" i="1" l="1"/>
  <c r="AC18" i="1"/>
  <c r="AB31" i="1"/>
  <c r="AC31" i="1"/>
  <c r="AV2" i="3"/>
  <c r="AU2" i="3"/>
  <c r="AS18" i="1"/>
  <c r="V18" i="1" s="1"/>
  <c r="AC32" i="1" l="1"/>
  <c r="AD19" i="1"/>
  <c r="I2" i="3"/>
  <c r="H2" i="3"/>
  <c r="G2" i="3"/>
  <c r="J2" i="3"/>
  <c r="BA2" i="3"/>
  <c r="AZ2" i="3"/>
  <c r="AY2" i="3"/>
  <c r="AX2" i="3"/>
  <c r="AW2" i="3"/>
  <c r="AT2" i="3"/>
  <c r="AS2" i="3"/>
  <c r="AR2" i="3"/>
  <c r="AQ2" i="3"/>
  <c r="AN2" i="3"/>
  <c r="AM2" i="3"/>
  <c r="AK2" i="3"/>
  <c r="AJ2" i="3"/>
  <c r="AI2" i="3"/>
  <c r="AH2" i="3"/>
  <c r="AG2" i="3"/>
  <c r="AF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F2" i="3"/>
  <c r="E2" i="3"/>
  <c r="D2" i="3"/>
  <c r="C2" i="3"/>
  <c r="B2" i="3"/>
  <c r="A2" i="3"/>
  <c r="AD32" i="1" l="1"/>
  <c r="AB32" i="1"/>
  <c r="AB19" i="1"/>
  <c r="AC19" i="1"/>
  <c r="AO2" i="3"/>
  <c r="J32" i="1"/>
  <c r="AL2" i="3"/>
  <c r="I30" i="1" l="1"/>
  <c r="M26" i="1"/>
  <c r="AP2" i="3" l="1"/>
  <c r="C24" i="1"/>
  <c r="AE2" i="3" s="1"/>
  <c r="L32" i="1"/>
  <c r="C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Cesar Caceres</author>
    <author>Cesar Augusto Caceres Gonzalez</author>
    <author>Aidee Vallejo Cuesta</author>
    <author>Aideé Vallejo Cuesta</author>
  </authors>
  <commentList>
    <comment ref="E8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INCLUIR NÚMERO DEL CONTRATO</t>
        </r>
      </text>
    </comment>
    <comment ref="K8" authorId="1" shapeId="0" xr:uid="{00000000-0006-0000-0000-000002000000}">
      <text>
        <r>
          <rPr>
            <b/>
            <sz val="16"/>
            <color indexed="81"/>
            <rFont val="Tahoma"/>
            <family val="2"/>
          </rPr>
          <t>AÑO DEL CONTRATO</t>
        </r>
      </text>
    </comment>
    <comment ref="A9" authorId="0" shapeId="0" xr:uid="{00000000-0006-0000-0000-000003000000}">
      <text>
        <r>
          <rPr>
            <b/>
            <sz val="14"/>
            <color indexed="81"/>
            <rFont val="Tahoma"/>
            <family val="2"/>
          </rPr>
          <t>NOMBRE COMPLETO DEL CONTRATISTA</t>
        </r>
      </text>
    </comment>
    <comment ref="J9" authorId="2" shapeId="0" xr:uid="{6B1B483F-D8BD-4598-841F-2C0F0114EC5A}">
      <text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Tahoma"/>
            <family val="2"/>
          </rPr>
          <t>FECHA SEGÚN ACTA DE INICIO</t>
        </r>
      </text>
    </comment>
    <comment ref="P9" authorId="0" shapeId="0" xr:uid="{00000000-0006-0000-0000-000006000000}">
      <text>
        <r>
          <rPr>
            <b/>
            <sz val="16"/>
            <color indexed="81"/>
            <rFont val="Tahoma"/>
            <family val="2"/>
          </rPr>
          <t>FECHA DE TERMINACIÓN DEL CONTRATO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9" authorId="1" shapeId="0" xr:uid="{00000000-0006-0000-0000-000007000000}">
      <text>
        <r>
          <rPr>
            <sz val="16"/>
            <color indexed="81"/>
            <rFont val="Tahoma"/>
            <family val="2"/>
          </rPr>
          <t>DEPENDENCIA DONDE PRESTA EL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1" authorId="0" shapeId="0" xr:uid="{00000000-0006-0000-0000-000008000000}">
      <text>
        <r>
          <rPr>
            <sz val="16"/>
            <color indexed="81"/>
            <rFont val="Tahoma"/>
            <family val="2"/>
          </rPr>
          <t>ESTA INFORMACIÓN  VERIFICARLA EN EL RUT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 xr:uid="{00000000-0006-0000-0000-00000B000000}">
      <text>
        <r>
          <rPr>
            <b/>
            <sz val="16"/>
            <color indexed="81"/>
            <rFont val="Tahoma"/>
            <family val="2"/>
          </rPr>
          <t>SELECCIONAR EL NÚMERO DE PAGO AUTORIZADO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 shapeId="0" xr:uid="{00000000-0006-0000-0000-00000C000000}">
      <text>
        <r>
          <rPr>
            <b/>
            <sz val="16"/>
            <color indexed="81"/>
            <rFont val="Tahoma"/>
            <family val="2"/>
          </rPr>
          <t>SELECCIONAR EL NÚMERO TOTAL DE PAGOS DEL CONTRATO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 xr:uid="{00000000-0006-0000-0000-00000D000000}">
      <text>
        <r>
          <rPr>
            <b/>
            <sz val="14"/>
            <color indexed="81"/>
            <rFont val="Tahoma"/>
            <family val="2"/>
          </rPr>
          <t>Este valor es calculado automaticamente con base en el 40% de los honorarios mensuales (sin incluir IVA).</t>
        </r>
      </text>
    </comment>
    <comment ref="J23" authorId="3" shapeId="0" xr:uid="{868A1149-9D69-4E49-B8E6-0592C718D575}">
      <text>
        <r>
          <rPr>
            <b/>
            <sz val="16"/>
            <color indexed="81"/>
            <rFont val="Tahoma"/>
            <family val="2"/>
          </rPr>
          <t>SELECCIONAR SEGÚN SEA EL CASO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 shapeId="0" xr:uid="{00000000-0006-0000-0000-00000E000000}">
      <text>
        <r>
          <rPr>
            <b/>
            <sz val="18"/>
            <color indexed="81"/>
            <rFont val="Tahoma"/>
            <family val="2"/>
          </rPr>
          <t>DIGITAR No. DE FACTURA O No. DE CUENTA DE COBRO SEGÚN SEA EL CASO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4" authorId="0" shapeId="0" xr:uid="{00000000-0006-0000-0000-00000F000000}">
      <text>
        <r>
          <rPr>
            <b/>
            <sz val="18"/>
            <color indexed="81"/>
            <rFont val="Tahoma"/>
            <family val="2"/>
          </rPr>
          <t>DIGITAR VALOR TOTAL A COBRAR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A29" authorId="0" shapeId="0" xr:uid="{00000000-0006-0000-0000-000013000000}">
      <text>
        <r>
          <rPr>
            <b/>
            <sz val="14"/>
            <color indexed="81"/>
            <rFont val="Tahoma"/>
            <family val="2"/>
          </rPr>
          <t>DILIGENCIAR SOLAMENTE SI SE AUTORIZA EL DESCUENTO DE AFC O AVP. LLLENAR TODA LA INFORMACIÓN CORRESPONDIENTE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A30" authorId="0" shapeId="0" xr:uid="{00000000-0006-0000-0000-000014000000}">
      <text>
        <r>
          <rPr>
            <b/>
            <sz val="14"/>
            <color indexed="81"/>
            <rFont val="Tahoma"/>
            <family val="2"/>
          </rPr>
          <t>DILIGENCIAR SOLAMENTE SI SE AUTORIZA EL DESCUENTO DE AFC O AVP. LLLENAR TODA LA INFORMACIÓN CORRESPONDIENTE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N35" authorId="0" shapeId="0" xr:uid="{00000000-0006-0000-0000-000015000000}">
      <text>
        <r>
          <rPr>
            <b/>
            <sz val="11"/>
            <color indexed="81"/>
            <rFont val="Tahoma"/>
            <family val="2"/>
          </rPr>
          <t>SELECCIONAR PAGO DE AVANCE SI ES DIFERENTE AL PRIMER O ÚLTIMO PAGO DEL CONTRATO.  O EN CASO CONTRARIO SELECCIONAR LA OPCIÓN CORRESPONDIENTE.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7" authorId="0" shapeId="0" xr:uid="{00000000-0006-0000-0000-000016000000}">
      <text>
        <r>
          <rPr>
            <b/>
            <sz val="11"/>
            <color indexed="81"/>
            <rFont val="Tahoma"/>
            <family val="2"/>
          </rPr>
          <t>DILIGENCIAR FECHA 
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0" shapeId="0" xr:uid="{00000000-0006-0000-0000-000017000000}">
      <text>
        <r>
          <rPr>
            <b/>
            <sz val="11"/>
            <color indexed="81"/>
            <rFont val="Tahoma"/>
            <family val="2"/>
          </rPr>
          <t>CAMPOS CALCULADOS AUTOMATICAMENTE SEGÚN DILIGENCIAMIENTO DEL FORMATO.</t>
        </r>
      </text>
    </comment>
  </commentList>
</comments>
</file>

<file path=xl/sharedStrings.xml><?xml version="1.0" encoding="utf-8"?>
<sst xmlns="http://schemas.openxmlformats.org/spreadsheetml/2006/main" count="1358" uniqueCount="1204">
  <si>
    <r>
      <t xml:space="preserve">FORMATO: </t>
    </r>
    <r>
      <rPr>
        <sz val="16"/>
        <color theme="1"/>
        <rFont val="Verdana"/>
        <family val="2"/>
      </rPr>
      <t>UNIFICADO SOLICITUD DE PAGO CONTRATOS DE PRESTACIÓN DE SERVICIOS</t>
    </r>
  </si>
  <si>
    <t>1. INFORMACIÓN GENERAL</t>
  </si>
  <si>
    <t>CONTRATO No.</t>
  </si>
  <si>
    <t>DE</t>
  </si>
  <si>
    <t>ENTIDAD:</t>
  </si>
  <si>
    <t>NOMBRE DEL CONTRATISTA</t>
  </si>
  <si>
    <t>TIPO DE DOCUMENTO</t>
  </si>
  <si>
    <t>No. DOCUMENTO</t>
  </si>
  <si>
    <t>FECHA DE SUSCRIPCIÓN</t>
  </si>
  <si>
    <t>FECHA DE INICIO</t>
  </si>
  <si>
    <t>FECHA DE FINALIZACIÓN</t>
  </si>
  <si>
    <t>DEPENDENCIA</t>
  </si>
  <si>
    <t>OBJETO DEL CONTRATO</t>
  </si>
  <si>
    <t>2. INFORMACIÓN CUENTA BANCARIA</t>
  </si>
  <si>
    <t>4. REGISTRO(S) PRESUPUESTAL(ES)</t>
  </si>
  <si>
    <t>Tipo de cuenta</t>
  </si>
  <si>
    <t>Banco</t>
  </si>
  <si>
    <t>No. de Cuenta</t>
  </si>
  <si>
    <t>Registro Presupuestal No.</t>
  </si>
  <si>
    <t>Valor a afectar para este pago</t>
  </si>
  <si>
    <t>3. PAGO AUTORIZADO</t>
  </si>
  <si>
    <t>5. PAGO DE SEGURIDAD SOCIAL</t>
  </si>
  <si>
    <t>6. INFORMACIÓN SOPORTE DE PAGO</t>
  </si>
  <si>
    <t>PLANILLA No.</t>
  </si>
  <si>
    <t>IBC</t>
  </si>
  <si>
    <t>Periodo</t>
  </si>
  <si>
    <t>Fecha de pago</t>
  </si>
  <si>
    <t>Fecha de expedición</t>
  </si>
  <si>
    <t>Total cobro del mes</t>
  </si>
  <si>
    <t>VALOR EN LETRAS</t>
  </si>
  <si>
    <t>7. SOLICITUD DE DEDUCCIONES (Artículo 387 del Estatuto Tributario)</t>
  </si>
  <si>
    <t>SELECCIONAR</t>
  </si>
  <si>
    <t>DEPENDIENTES</t>
  </si>
  <si>
    <t xml:space="preserve">AUTORIZO DESCUENTO Y TRANSFERENCIA DE APORTES </t>
  </si>
  <si>
    <t>POR VALOR DE</t>
  </si>
  <si>
    <t>ENTIDAD FINANCIERA</t>
  </si>
  <si>
    <t>NÚMERO DE CUENTA</t>
  </si>
  <si>
    <t>NOMBRE:</t>
  </si>
  <si>
    <t>CORREO DE NOTIFICACIÓN:</t>
  </si>
  <si>
    <t>FIRMA</t>
  </si>
  <si>
    <t>CELULAR</t>
  </si>
  <si>
    <r>
      <t xml:space="preserve"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</t>
    </r>
    <r>
      <rPr>
        <sz val="11"/>
        <color rgb="FF0070C0"/>
        <rFont val="Verdana"/>
        <family val="2"/>
      </rPr>
      <t xml:space="preserve">https://www.minvivienda.gov.co/sites/default/files/procesos/0783_2021.pdf </t>
    </r>
    <r>
      <rPr>
        <sz val="11"/>
        <color theme="1"/>
        <rFont val="Verdana"/>
        <family val="2"/>
      </rPr>
      <t xml:space="preserve"> </t>
    </r>
  </si>
  <si>
    <t>TIPO DE PAGO</t>
  </si>
  <si>
    <t>En calidad de supervisor del contrato anotado, manifiesto que el contratista cumplió a satisfacción y dentro de los términos contractuales con todas las obligaciones establecidas.
Igualmente certifico que el contratista dio cumplimiento a lo establecido en las disposiciones legales vigentes sobre el régimen de seguridad social y cumplió con los aportes a salud, pensión y ARL.
Por lo anterior, autorizo el pago por el valor indicado en el numeral 6 y que corresponde al contrato informado en el numeral 1. El desembolso se debe realizar a la cuenta bancaria indicada en el numeral 2 del presente documento</t>
  </si>
  <si>
    <t>FECHA</t>
  </si>
  <si>
    <t>CARGO</t>
  </si>
  <si>
    <t>9. ANEXOS PRESENTADOS CON LA CUENTA</t>
  </si>
  <si>
    <t>FACTURA</t>
  </si>
  <si>
    <t>COPIA DEL CONTRATO</t>
  </si>
  <si>
    <t>SOPORTE APORTE CUENTAS AFC/AVP</t>
  </si>
  <si>
    <t>SOPORTE DE PAGO DE LOS APORTES OBLIGATORIOSA SALUD Y PENSIÓN</t>
  </si>
  <si>
    <t>ACTA DE INICIO/ACTA DE TERMINACIÓN ANTICIPADA</t>
  </si>
  <si>
    <t>ACTA DE SUSPENSIÓN/ACTA DE REINICIO/CESIÓN</t>
  </si>
  <si>
    <t>OTROS</t>
  </si>
  <si>
    <t>NO</t>
  </si>
  <si>
    <t>Listas</t>
  </si>
  <si>
    <t>Entidad</t>
  </si>
  <si>
    <t>Tipo de documento</t>
  </si>
  <si>
    <t>No. de pago</t>
  </si>
  <si>
    <t>Pgos contractuales</t>
  </si>
  <si>
    <t>Documento</t>
  </si>
  <si>
    <t>IVA</t>
  </si>
  <si>
    <t>AVP</t>
  </si>
  <si>
    <t>AFC</t>
  </si>
  <si>
    <t>SI/NO</t>
  </si>
  <si>
    <t>DEPENDENCIAS</t>
  </si>
  <si>
    <t>PORCENTAJE</t>
  </si>
  <si>
    <t>C.C</t>
  </si>
  <si>
    <t>Seleccionar</t>
  </si>
  <si>
    <t>DESPACHO DE LA MINISTRA</t>
  </si>
  <si>
    <t>MINVIVIENDA</t>
  </si>
  <si>
    <t>C.E</t>
  </si>
  <si>
    <t>AHORROS</t>
  </si>
  <si>
    <t>ENERO</t>
  </si>
  <si>
    <t>Cobro No.</t>
  </si>
  <si>
    <t>PRIMER PAGO</t>
  </si>
  <si>
    <t>SI</t>
  </si>
  <si>
    <t>DESPACHO DEL VICEMINISTRODE AGUA Y SANEAMIENTO BÁSICO</t>
  </si>
  <si>
    <t>FONVIVIENDA</t>
  </si>
  <si>
    <t>CORRIENTE</t>
  </si>
  <si>
    <t>FEBRERO</t>
  </si>
  <si>
    <t>Factura No.</t>
  </si>
  <si>
    <t>PAGO DE AVANCE</t>
  </si>
  <si>
    <t>DESPACHO DEL VICEMINISTRO DE VIVIENDA</t>
  </si>
  <si>
    <t>MARZO</t>
  </si>
  <si>
    <t>PAGO FINAL</t>
  </si>
  <si>
    <t>ENTREGADO</t>
  </si>
  <si>
    <t>SECRETARÍA GENERAL</t>
  </si>
  <si>
    <t>ABRIL</t>
  </si>
  <si>
    <t>ÚLTIMO PAGO POR TERMINACIÓN ANTICIPADA O CESIÓN</t>
  </si>
  <si>
    <t>DIRECCIÓN DE ESPACIO URBANO Y TERRITORIAL</t>
  </si>
  <si>
    <t>MAYO</t>
  </si>
  <si>
    <t xml:space="preserve">PRIMER PAGO POR CONTRATO RECIBIDO EN CESIÓN </t>
  </si>
  <si>
    <t>DIRECCIÓN DE INFRAESTRUCTURA Y DESARROLLO EMPRESARIAL</t>
  </si>
  <si>
    <t>JUNIO</t>
  </si>
  <si>
    <t>PAGO PARCIAL POR SUSPENSIÓN O REINICIO DEL CONTRATO</t>
  </si>
  <si>
    <t>DIRECCIÓN DE INVERSIONES EN VIVIENDA DE INTERÉS SOCIAL</t>
  </si>
  <si>
    <t>JULIO</t>
  </si>
  <si>
    <t>DIRECCIÓN DE POLÍTICA Y REGULACIÓN</t>
  </si>
  <si>
    <t>AGOSTO</t>
  </si>
  <si>
    <t>DIRECCIÓN DE VIVIENDA RURAL</t>
  </si>
  <si>
    <t>SEPTIEMBRE</t>
  </si>
  <si>
    <t>DIRECCIÓN DEL SISTEMA HABITACIONAL</t>
  </si>
  <si>
    <t>OCTUBRE</t>
  </si>
  <si>
    <t>GRUPO DE ACCIONES CONSTITUCIONALES</t>
  </si>
  <si>
    <t>NOVIEMBRE</t>
  </si>
  <si>
    <t>GRUPO DE APOYO TECNOLÓGICO</t>
  </si>
  <si>
    <t>DICIEMBRE</t>
  </si>
  <si>
    <t>GRUPO DE ATENCIÓN AL USUARIO Y ARCHIVO</t>
  </si>
  <si>
    <t>GRUPO DE COMUNICACIONES ESTRATEGICAS</t>
  </si>
  <si>
    <t>GRUPO DE CONCEPTOS</t>
  </si>
  <si>
    <t>GRUPO DE CONTRATOS</t>
  </si>
  <si>
    <t>GRUPO DE CONTROL INTERNO DISCIPLINARIO</t>
  </si>
  <si>
    <t>GRUPO DE DESARROLLO SOSTENIBLE</t>
  </si>
  <si>
    <t>GRUPO DE EVALUACIÓN DE PROYECTOS</t>
  </si>
  <si>
    <t>GRUPO DE INNOVACIÓN Y MEJORAMIENTO INSTITUCIONAL</t>
  </si>
  <si>
    <t>GRUPO DE PLANEACIÓN Y SEGUIMIENTO</t>
  </si>
  <si>
    <t>GRUPO DE POLÍTICA SECTORIAL</t>
  </si>
  <si>
    <t>GRUPO DE PRESUPUESTO Y PROYECTOS DE INVERSIÓN</t>
  </si>
  <si>
    <t>GRUPO DE PROCESOS JUDICIALES</t>
  </si>
  <si>
    <t>GRUPO DE PROCESOS SANCIONATORIOS Y ACOMPAÑAMIENTO SOCIAL</t>
  </si>
  <si>
    <t>GRUPO DE RECURSOS FÍSICOS</t>
  </si>
  <si>
    <t>GRUPO DE TALENTO HUMANO</t>
  </si>
  <si>
    <t>GRUPO DE TITULACIÓN Y SANEAMIENTO PREDIAL</t>
  </si>
  <si>
    <t>GRUPO DEL MONITOREO DEL SISTEMA GENERAL DE PARTICIPACIONES DE AGUA POTABLE Y SANEAMIENTO BASICO</t>
  </si>
  <si>
    <t>OFICINA ASESORA DE PLANEACIÓN</t>
  </si>
  <si>
    <t>OFICINA ASESORA JURÍDICA</t>
  </si>
  <si>
    <t>OFICINA DE CONTROL INTERNO</t>
  </si>
  <si>
    <t>OFICINA DE TECNOLOGÍAS DE LA INFORMACIÓN Y LAS COMUNICACIONES</t>
  </si>
  <si>
    <t>SUBDIRECCIÓN DE ACOMPAÑAMIENTO Y EVALUACIÓN</t>
  </si>
  <si>
    <t>SUBDIRECCIÓN DE ASISTENCIA TÉCNICA 
Y OPERACIONES URBANAS INTEGRALES</t>
  </si>
  <si>
    <t>SUBDIRECCIÓN DE DESARROLLO EMPRESARIAL</t>
  </si>
  <si>
    <t>SUBDIRECCIÓN DE FINANZAS Y PRESUPUESTO</t>
  </si>
  <si>
    <t>SUBDIRECCIÓN DE POLÍTICA Y APOYO TÉCNICO</t>
  </si>
  <si>
    <t>SUBDIRECCIÓN DE POLÍTICAS DE 
DESARROLLO URBANO  Y TERRITORIAL</t>
  </si>
  <si>
    <t>SUBDIRECCIÓN DE PROGRAMAS</t>
  </si>
  <si>
    <t>SUBDIRECCIÓN DE PROMOCIÓN Y APOYO TÉCNICO</t>
  </si>
  <si>
    <t>SUBDIRECCIÓN DE PROYECTOS</t>
  </si>
  <si>
    <t>SUBDIRECCIÓN DE SERVICIOS ADMINISTRATIVOS</t>
  </si>
  <si>
    <t>SUBDIRECCIÓN DE SUBSIDIO FAMILIAR DE VIVIENDA</t>
  </si>
  <si>
    <t>SUBDIRECCIÓN DE SUBSIDIO Y EJECUCIÓN DE VIVIENDA RURAL</t>
  </si>
  <si>
    <t>CTO</t>
  </si>
  <si>
    <t>AÑO</t>
  </si>
  <si>
    <t>ENTIDAD</t>
  </si>
  <si>
    <t>NOMBRE</t>
  </si>
  <si>
    <t>TIPO DOC</t>
  </si>
  <si>
    <t>DOC</t>
  </si>
  <si>
    <t>Renta</t>
  </si>
  <si>
    <t>facturador</t>
  </si>
  <si>
    <t>régimen simple</t>
  </si>
  <si>
    <t>pensionado</t>
  </si>
  <si>
    <t>OBJETO</t>
  </si>
  <si>
    <t>RP1</t>
  </si>
  <si>
    <t>VR 1</t>
  </si>
  <si>
    <t>RP2</t>
  </si>
  <si>
    <t>VR 2</t>
  </si>
  <si>
    <t>RP3</t>
  </si>
  <si>
    <t>VR 3</t>
  </si>
  <si>
    <t>RP 4</t>
  </si>
  <si>
    <t>VR 4</t>
  </si>
  <si>
    <t>NRO PAGO</t>
  </si>
  <si>
    <t>TOTAL PAGOS</t>
  </si>
  <si>
    <t>PLANILLA 1</t>
  </si>
  <si>
    <t>IBC 1</t>
  </si>
  <si>
    <t>Periodo 1</t>
  </si>
  <si>
    <t>Fecha de pago 1</t>
  </si>
  <si>
    <t>PLANILLA 2</t>
  </si>
  <si>
    <t>IBC 2</t>
  </si>
  <si>
    <t>Periodo 2</t>
  </si>
  <si>
    <t>Fecha de pago 2</t>
  </si>
  <si>
    <t>Valor Mes</t>
  </si>
  <si>
    <t>Fecha expedición</t>
  </si>
  <si>
    <t>VR IVA</t>
  </si>
  <si>
    <t>PREPAGADA</t>
  </si>
  <si>
    <t>INT VIVIENDA</t>
  </si>
  <si>
    <t>VR TOTAL MES</t>
  </si>
  <si>
    <t>AFC/AVP</t>
  </si>
  <si>
    <t>VR AFC/AVP</t>
  </si>
  <si>
    <t>CORREO</t>
  </si>
  <si>
    <t>TIPO PAGO</t>
  </si>
  <si>
    <t>Un</t>
  </si>
  <si>
    <t>Dos</t>
  </si>
  <si>
    <t>Tres</t>
  </si>
  <si>
    <t>Ciento</t>
  </si>
  <si>
    <t>Doscientos</t>
  </si>
  <si>
    <t>Trescientos</t>
  </si>
  <si>
    <t>Cuatrocientos</t>
  </si>
  <si>
    <t>Quinientos</t>
  </si>
  <si>
    <t>Seiscientos</t>
  </si>
  <si>
    <t>Setecientos</t>
  </si>
  <si>
    <t>Ochocientos</t>
  </si>
  <si>
    <t>Novecientos</t>
  </si>
  <si>
    <t>Cuatro</t>
  </si>
  <si>
    <t>Cinco</t>
  </si>
  <si>
    <t>Seis</t>
  </si>
  <si>
    <t>Siete</t>
  </si>
  <si>
    <t>Ocho</t>
  </si>
  <si>
    <t>Nueve</t>
  </si>
  <si>
    <t>Diez</t>
  </si>
  <si>
    <t>Once</t>
  </si>
  <si>
    <t>Doce</t>
  </si>
  <si>
    <t>Trece</t>
  </si>
  <si>
    <t>Catorce</t>
  </si>
  <si>
    <t>Quince</t>
  </si>
  <si>
    <t>Diecisiete</t>
  </si>
  <si>
    <t>Dieciocho</t>
  </si>
  <si>
    <t>Diecinueve</t>
  </si>
  <si>
    <t>Dieciséis</t>
  </si>
  <si>
    <t>Veinte</t>
  </si>
  <si>
    <t>Veintidós</t>
  </si>
  <si>
    <t>Veintitrés</t>
  </si>
  <si>
    <t>Veinticuatro</t>
  </si>
  <si>
    <t>Veinticinco</t>
  </si>
  <si>
    <t>Veintiséis</t>
  </si>
  <si>
    <t>Veintisiete</t>
  </si>
  <si>
    <t>Veintiocho</t>
  </si>
  <si>
    <t>Veintinueve</t>
  </si>
  <si>
    <t>Treinta</t>
  </si>
  <si>
    <t>Cuarenta</t>
  </si>
  <si>
    <t>Cincuenta</t>
  </si>
  <si>
    <t>Sesenta</t>
  </si>
  <si>
    <t>Setenta</t>
  </si>
  <si>
    <t>Ochenta</t>
  </si>
  <si>
    <t>Noventa</t>
  </si>
  <si>
    <t>Treinta Y Dos</t>
  </si>
  <si>
    <t>Treinta Y Tres</t>
  </si>
  <si>
    <t>Treinta Y Cuatro</t>
  </si>
  <si>
    <t>Treinta Y Cinco</t>
  </si>
  <si>
    <t>Treinta Y Seis</t>
  </si>
  <si>
    <t>Treinta Y Siete</t>
  </si>
  <si>
    <t>Treinta Y Ocho</t>
  </si>
  <si>
    <t>Treinta Y Nueve</t>
  </si>
  <si>
    <t>Cuarenta Y Dos</t>
  </si>
  <si>
    <t>Cuarenta Y Tres</t>
  </si>
  <si>
    <t>Cuarenta Y Cuatro</t>
  </si>
  <si>
    <t>Cuarenta Y Cinco</t>
  </si>
  <si>
    <t>Cuarenta Y Seis</t>
  </si>
  <si>
    <t>Cuarenta Y Siete</t>
  </si>
  <si>
    <t>Cuarenta Y Ocho</t>
  </si>
  <si>
    <t>Cuarenta Y Nueve</t>
  </si>
  <si>
    <t>Cincuenta Y Dos</t>
  </si>
  <si>
    <t>Cincuenta Y Tres</t>
  </si>
  <si>
    <t>Cincuenta Y Cuatro</t>
  </si>
  <si>
    <t>Cincuenta Y Cinco</t>
  </si>
  <si>
    <t>Cincuenta Y Seis</t>
  </si>
  <si>
    <t>Cincuenta Y Siete</t>
  </si>
  <si>
    <t>Cincuenta Y Ocho</t>
  </si>
  <si>
    <t>Cincuenta Y Nueve</t>
  </si>
  <si>
    <t>Sesenta Y Dos</t>
  </si>
  <si>
    <t>Sesenta Y Tres</t>
  </si>
  <si>
    <t>Sesenta Y Cuatro</t>
  </si>
  <si>
    <t>Sesenta Y Cinco</t>
  </si>
  <si>
    <t>Sesenta Y Seis</t>
  </si>
  <si>
    <t>Sesenta Y Siete</t>
  </si>
  <si>
    <t>Sesenta Y Ocho</t>
  </si>
  <si>
    <t>Sesenta Y Nueve</t>
  </si>
  <si>
    <t>Setenta Y Dos</t>
  </si>
  <si>
    <t>Setenta Y Tres</t>
  </si>
  <si>
    <t>Setenta Y Cuatro</t>
  </si>
  <si>
    <t>Setenta Y Cinco</t>
  </si>
  <si>
    <t>Setenta Y Seis</t>
  </si>
  <si>
    <t>Setenta Y Siete</t>
  </si>
  <si>
    <t>Setenta Y Ocho</t>
  </si>
  <si>
    <t>Setenta Y Nueve</t>
  </si>
  <si>
    <t>Ochenta Y Dos</t>
  </si>
  <si>
    <t>Ochenta Y Tres</t>
  </si>
  <si>
    <t>Ochenta Y Cuatro</t>
  </si>
  <si>
    <t>Ochenta Y Cinco</t>
  </si>
  <si>
    <t>Ochenta Y Seis</t>
  </si>
  <si>
    <t>Ochenta Y Siete</t>
  </si>
  <si>
    <t>Ochenta Y Ocho</t>
  </si>
  <si>
    <t>Ochenta Y Nueve</t>
  </si>
  <si>
    <t>Noventa Y Dos</t>
  </si>
  <si>
    <t>Noventa Y Tres</t>
  </si>
  <si>
    <t>Noventa Y Cuatro</t>
  </si>
  <si>
    <t>Noventa Y Cinco</t>
  </si>
  <si>
    <t>Noventa Y Seis</t>
  </si>
  <si>
    <t>Noventa Y Siete</t>
  </si>
  <si>
    <t>Noventa Y Ocho</t>
  </si>
  <si>
    <t>Noventa Y Nueve</t>
  </si>
  <si>
    <t>Treinta Y Un</t>
  </si>
  <si>
    <t>Cuarenta Y Un</t>
  </si>
  <si>
    <t>Cincuenta Y Un</t>
  </si>
  <si>
    <t>Sesenta Y Un</t>
  </si>
  <si>
    <t>Setenta Y Un</t>
  </si>
  <si>
    <t>Ochenta Y Un</t>
  </si>
  <si>
    <t>Noventa Y Un</t>
  </si>
  <si>
    <t>SFP</t>
  </si>
  <si>
    <t>Cien</t>
  </si>
  <si>
    <t>AFC/AVP1</t>
  </si>
  <si>
    <t>VR AFC/AVP1</t>
  </si>
  <si>
    <t>Ciento dos</t>
  </si>
  <si>
    <t>Ciento tres</t>
  </si>
  <si>
    <t>Ciento cuatro</t>
  </si>
  <si>
    <t>Ciento cinco</t>
  </si>
  <si>
    <t>Ciento seis</t>
  </si>
  <si>
    <t>Ciento siete</t>
  </si>
  <si>
    <t>Ciento ocho</t>
  </si>
  <si>
    <t>Ciento nueve</t>
  </si>
  <si>
    <t>Ciento diez</t>
  </si>
  <si>
    <t>Ciento once</t>
  </si>
  <si>
    <t>Ciento doce</t>
  </si>
  <si>
    <t>Ciento trece</t>
  </si>
  <si>
    <t>Ciento catorce</t>
  </si>
  <si>
    <t>Ciento quince</t>
  </si>
  <si>
    <t>Ciento dieciséis</t>
  </si>
  <si>
    <t>Ciento diecisiete</t>
  </si>
  <si>
    <t>Ciento dieciocho</t>
  </si>
  <si>
    <t>Ciento diecinueve</t>
  </si>
  <si>
    <t>Ciento veinte</t>
  </si>
  <si>
    <t>Ciento veintidós</t>
  </si>
  <si>
    <t>Ciento veintitrés</t>
  </si>
  <si>
    <t>Ciento veinticuatro</t>
  </si>
  <si>
    <t>Ciento veinticinco</t>
  </si>
  <si>
    <t>Ciento veintiséis</t>
  </si>
  <si>
    <t>Ciento veintisiete</t>
  </si>
  <si>
    <t>Ciento veintiocho</t>
  </si>
  <si>
    <t>Ciento veintinueve</t>
  </si>
  <si>
    <t>Ciento treinta</t>
  </si>
  <si>
    <t>Ciento cuarenta</t>
  </si>
  <si>
    <t>Ciento cincuenta</t>
  </si>
  <si>
    <t>Ciento sesenta</t>
  </si>
  <si>
    <t>Ciento setenta</t>
  </si>
  <si>
    <t>Ciento ochenta</t>
  </si>
  <si>
    <t>Ciento noventa</t>
  </si>
  <si>
    <t>Doscientos dos</t>
  </si>
  <si>
    <t>Doscientos tres</t>
  </si>
  <si>
    <t>Doscientos cuatro</t>
  </si>
  <si>
    <t>Doscientos cinco</t>
  </si>
  <si>
    <t>Doscientos seis</t>
  </si>
  <si>
    <t>Doscientos siete</t>
  </si>
  <si>
    <t>Doscientos ocho</t>
  </si>
  <si>
    <t>Doscientos nueve</t>
  </si>
  <si>
    <t>Doscientos diez</t>
  </si>
  <si>
    <t>Doscientos veinte</t>
  </si>
  <si>
    <t>Doscientos treinta</t>
  </si>
  <si>
    <t>Doscientos cuarenta</t>
  </si>
  <si>
    <t>Doscientos cincuenta</t>
  </si>
  <si>
    <t>Doscientos sesenta</t>
  </si>
  <si>
    <t>Doscientos setenta</t>
  </si>
  <si>
    <t>Doscientos ochenta</t>
  </si>
  <si>
    <t>Doscientos noventa</t>
  </si>
  <si>
    <t>Trescientos dos</t>
  </si>
  <si>
    <t>Trescientos tres</t>
  </si>
  <si>
    <t>Trescientos cuatro</t>
  </si>
  <si>
    <t>Trescientos cinco</t>
  </si>
  <si>
    <t>Trescientos seis</t>
  </si>
  <si>
    <t>Trescientos siete</t>
  </si>
  <si>
    <t>Trescientos ocho</t>
  </si>
  <si>
    <t>Trescientos nueve</t>
  </si>
  <si>
    <t>Trescientos diez</t>
  </si>
  <si>
    <t>Trescientos veinte</t>
  </si>
  <si>
    <t>Trescientos treinta</t>
  </si>
  <si>
    <t>Trescientos cuarenta</t>
  </si>
  <si>
    <t>Trescientos cincuenta</t>
  </si>
  <si>
    <t>Trescientos sesenta</t>
  </si>
  <si>
    <t>Trescientos setenta</t>
  </si>
  <si>
    <t>Trescientos ochenta</t>
  </si>
  <si>
    <t>Trescientos noventa</t>
  </si>
  <si>
    <t>Cuatrocientos dos</t>
  </si>
  <si>
    <t>Cuatrocientos tres</t>
  </si>
  <si>
    <t>Cuatrocientos cuatro</t>
  </si>
  <si>
    <t>Cuatrocientos cinco</t>
  </si>
  <si>
    <t>Cuatrocientos seis</t>
  </si>
  <si>
    <t>Cuatrocientos siete</t>
  </si>
  <si>
    <t>Cuatrocientos ocho</t>
  </si>
  <si>
    <t>Cuatrocientos nueve</t>
  </si>
  <si>
    <t>Cuatrocientos diez</t>
  </si>
  <si>
    <t>Cuatrocientos veinte</t>
  </si>
  <si>
    <t>Cuatrocientos treinta</t>
  </si>
  <si>
    <t>Cuatrocientos cuarenta</t>
  </si>
  <si>
    <t>Cuatrocientos cincuenta</t>
  </si>
  <si>
    <t>Cuatrocientos sesenta</t>
  </si>
  <si>
    <t>Cuatrocientos setenta</t>
  </si>
  <si>
    <t>Cuatrocientos ochenta</t>
  </si>
  <si>
    <t>Cuatrocientos noventa</t>
  </si>
  <si>
    <t>Quinientos dos</t>
  </si>
  <si>
    <t>Quinientos tres</t>
  </si>
  <si>
    <t>Quinientos cuatro</t>
  </si>
  <si>
    <t>Quinientos cinco</t>
  </si>
  <si>
    <t>Quinientos seis</t>
  </si>
  <si>
    <t>Quinientos siete</t>
  </si>
  <si>
    <t>Quinientos ocho</t>
  </si>
  <si>
    <t>Quinientos nueve</t>
  </si>
  <si>
    <t>Quinientos diez</t>
  </si>
  <si>
    <t>Quinientos veinte</t>
  </si>
  <si>
    <t>Quinientos treinta</t>
  </si>
  <si>
    <t>Quinientos cuarenta</t>
  </si>
  <si>
    <t>Quinientos cincuenta</t>
  </si>
  <si>
    <t>Quinientos sesenta</t>
  </si>
  <si>
    <t>Quinientos setenta</t>
  </si>
  <si>
    <t>Quinientos ochenta</t>
  </si>
  <si>
    <t>Quinientos noventa</t>
  </si>
  <si>
    <t>Seiscientos dos</t>
  </si>
  <si>
    <t>Seiscientos tres</t>
  </si>
  <si>
    <t>Seiscientos cuatro</t>
  </si>
  <si>
    <t>Seiscientos cinco</t>
  </si>
  <si>
    <t>Seiscientos seis</t>
  </si>
  <si>
    <t>Seiscientos siete</t>
  </si>
  <si>
    <t>Seiscientos ocho</t>
  </si>
  <si>
    <t>Seiscientos nueve</t>
  </si>
  <si>
    <t>Seiscientos diez</t>
  </si>
  <si>
    <t>Seiscientos veinte</t>
  </si>
  <si>
    <t>Seiscientos treinta</t>
  </si>
  <si>
    <t>Seiscientos cuarenta</t>
  </si>
  <si>
    <t>Seiscientos cincuenta</t>
  </si>
  <si>
    <t>Seiscientos sesenta</t>
  </si>
  <si>
    <t>Seiscientos setenta</t>
  </si>
  <si>
    <t>Seiscientos ochenta</t>
  </si>
  <si>
    <t>Seiscientos noventa</t>
  </si>
  <si>
    <t>Setecientos dos</t>
  </si>
  <si>
    <t>Setecientos tres</t>
  </si>
  <si>
    <t>Setecientos cuatro</t>
  </si>
  <si>
    <t>Setecientos cinco</t>
  </si>
  <si>
    <t>Setecientos seis</t>
  </si>
  <si>
    <t>Setecientos siete</t>
  </si>
  <si>
    <t>Setecientos ocho</t>
  </si>
  <si>
    <t>Setecientos nueve</t>
  </si>
  <si>
    <t>Setecientos diez</t>
  </si>
  <si>
    <t>Setecientos veinte</t>
  </si>
  <si>
    <t>Setecientos treinta</t>
  </si>
  <si>
    <t>Setecientos cuarenta</t>
  </si>
  <si>
    <t>Setecientos cincuenta</t>
  </si>
  <si>
    <t>Setecientos sesenta</t>
  </si>
  <si>
    <t>Setecientos setenta</t>
  </si>
  <si>
    <t>Setecientos ochenta</t>
  </si>
  <si>
    <t>Setecientos noventa</t>
  </si>
  <si>
    <t>Ochocientos dos</t>
  </si>
  <si>
    <t>Ochocientos tres</t>
  </si>
  <si>
    <t>Ochocientos cuatro</t>
  </si>
  <si>
    <t>Ochocientos cinco</t>
  </si>
  <si>
    <t>Ochocientos seis</t>
  </si>
  <si>
    <t>Ochocientos siete</t>
  </si>
  <si>
    <t>Ochocientos ocho</t>
  </si>
  <si>
    <t>Ochocientos nueve</t>
  </si>
  <si>
    <t>Ochocientos diez</t>
  </si>
  <si>
    <t>Ochocientos veinte</t>
  </si>
  <si>
    <t>Ochocientos treinta</t>
  </si>
  <si>
    <t>Ochocientos cuarenta</t>
  </si>
  <si>
    <t>Ochocientos cincuenta</t>
  </si>
  <si>
    <t>Ochocientos sesenta</t>
  </si>
  <si>
    <t>Ochocientos setenta</t>
  </si>
  <si>
    <t>Ochocientos ochenta</t>
  </si>
  <si>
    <t>Ochocientos noventa</t>
  </si>
  <si>
    <t>Novecientos dos</t>
  </si>
  <si>
    <t>Novecientos tres</t>
  </si>
  <si>
    <t>Novecientos cuatro</t>
  </si>
  <si>
    <t>Novecientos cinco</t>
  </si>
  <si>
    <t>Novecientos seis</t>
  </si>
  <si>
    <t>Novecientos siete</t>
  </si>
  <si>
    <t>Novecientos ocho</t>
  </si>
  <si>
    <t>Novecientos nueve</t>
  </si>
  <si>
    <t>Novecientos diez</t>
  </si>
  <si>
    <t>Novecientos veinte</t>
  </si>
  <si>
    <t>Novecientos treinta</t>
  </si>
  <si>
    <t>Novecientos cuarenta</t>
  </si>
  <si>
    <t>Novecientos cincuenta</t>
  </si>
  <si>
    <t>Novecientos sesenta</t>
  </si>
  <si>
    <t>Novecientos setenta</t>
  </si>
  <si>
    <t>Novecientos ochenta</t>
  </si>
  <si>
    <t>Novecientos noventa</t>
  </si>
  <si>
    <t>Novecientos noventa y nueve</t>
  </si>
  <si>
    <t>Ciento un</t>
  </si>
  <si>
    <t>Cuatrocientos un</t>
  </si>
  <si>
    <t>Ciento treinta y dos</t>
  </si>
  <si>
    <t>Ciento treinta y tres</t>
  </si>
  <si>
    <t>Ciento treinta y cuatro</t>
  </si>
  <si>
    <t>Ciento treinta y cinco</t>
  </si>
  <si>
    <t>Ciento treinta y seis</t>
  </si>
  <si>
    <t>Ciento treinta y siete</t>
  </si>
  <si>
    <t>Ciento treinta y ocho</t>
  </si>
  <si>
    <t>Ciento treinta y nueve</t>
  </si>
  <si>
    <t>Ciento cuarenta y dos</t>
  </si>
  <si>
    <t>Ciento cuarenta y tres</t>
  </si>
  <si>
    <t>Ciento cuarenta y cuatro</t>
  </si>
  <si>
    <t>Ciento cuarenta y cinco</t>
  </si>
  <si>
    <t>Ciento cuarenta y seis</t>
  </si>
  <si>
    <t>Ciento cuarenta y siete</t>
  </si>
  <si>
    <t>Ciento cuarenta y ocho</t>
  </si>
  <si>
    <t>Ciento cuarenta y nueve</t>
  </si>
  <si>
    <t>Ciento cincuenta y dos</t>
  </si>
  <si>
    <t>Ciento cincuenta y tres</t>
  </si>
  <si>
    <t>Ciento cincuenta y cuatro</t>
  </si>
  <si>
    <t>Ciento cincuenta y cinco</t>
  </si>
  <si>
    <t>Ciento cincuenta y seis</t>
  </si>
  <si>
    <t>Ciento cincuenta y siete</t>
  </si>
  <si>
    <t>Ciento cincuenta y ocho</t>
  </si>
  <si>
    <t>Ciento cincuenta y nueve</t>
  </si>
  <si>
    <t>Ciento sesenta y dos</t>
  </si>
  <si>
    <t>Ciento sesenta y tres</t>
  </si>
  <si>
    <t>Ciento sesenta y cuatro</t>
  </si>
  <si>
    <t>Ciento sesenta y cinco</t>
  </si>
  <si>
    <t>Ciento sesenta y seis</t>
  </si>
  <si>
    <t>Ciento sesenta y siete</t>
  </si>
  <si>
    <t>Ciento sesenta y ocho</t>
  </si>
  <si>
    <t>Ciento sesenta y nueve</t>
  </si>
  <si>
    <t>Ciento setenta y dos</t>
  </si>
  <si>
    <t>Ciento setenta y tres</t>
  </si>
  <si>
    <t>Ciento setenta y cuatro</t>
  </si>
  <si>
    <t>Ciento setenta y cinco</t>
  </si>
  <si>
    <t>Ciento setenta y seis</t>
  </si>
  <si>
    <t>Ciento setenta y siete</t>
  </si>
  <si>
    <t>Ciento setenta y ocho</t>
  </si>
  <si>
    <t>Ciento setenta y nueve</t>
  </si>
  <si>
    <t>Ciento ochenta y dos</t>
  </si>
  <si>
    <t>Ciento ochenta y tres</t>
  </si>
  <si>
    <t>Ciento ochenta y cuatro</t>
  </si>
  <si>
    <t>Ciento ochenta y cinco</t>
  </si>
  <si>
    <t>Ciento ochenta y seis</t>
  </si>
  <si>
    <t>Ciento ochenta y siete</t>
  </si>
  <si>
    <t>Ciento ochenta y ocho</t>
  </si>
  <si>
    <t>Ciento ochenta y nueve</t>
  </si>
  <si>
    <t>Ciento noventa y dos</t>
  </si>
  <si>
    <t>Ciento noventa y tres</t>
  </si>
  <si>
    <t>Ciento noventa y cuatro</t>
  </si>
  <si>
    <t>Ciento noventa y cinco</t>
  </si>
  <si>
    <t>Ciento noventa y seis</t>
  </si>
  <si>
    <t>Ciento noventa y siete</t>
  </si>
  <si>
    <t>Ciento noventa y ocho</t>
  </si>
  <si>
    <t>Ciento noventa y nueve</t>
  </si>
  <si>
    <t>Doscientos once</t>
  </si>
  <si>
    <t>Doscientos doce</t>
  </si>
  <si>
    <t>Doscientos trece</t>
  </si>
  <si>
    <t>Doscientos catorce</t>
  </si>
  <si>
    <t>Doscientos quince</t>
  </si>
  <si>
    <t>Doscientos dieciséis</t>
  </si>
  <si>
    <t>Doscientos diecisiete</t>
  </si>
  <si>
    <t>Doscientos dieciocho</t>
  </si>
  <si>
    <t>Doscientos diecinueve</t>
  </si>
  <si>
    <t>Doscientos veintidós</t>
  </si>
  <si>
    <t>Doscientos veintitrés</t>
  </si>
  <si>
    <t>Doscientos veinticuatro</t>
  </si>
  <si>
    <t>Doscientos veinticinco</t>
  </si>
  <si>
    <t>Doscientos veintiséis</t>
  </si>
  <si>
    <t>Doscientos veintisiete</t>
  </si>
  <si>
    <t>Doscientos veintiocho</t>
  </si>
  <si>
    <t>Doscientos veintinueve</t>
  </si>
  <si>
    <t>Doscientos treinta y dos</t>
  </si>
  <si>
    <t>Doscientos treinta y tres</t>
  </si>
  <si>
    <t>Doscientos treinta y cuatro</t>
  </si>
  <si>
    <t>Doscientos treinta y cinco</t>
  </si>
  <si>
    <t>Doscientos treinta y seis</t>
  </si>
  <si>
    <t>Doscientos treinta y siete</t>
  </si>
  <si>
    <t>Doscientos treinta y ocho</t>
  </si>
  <si>
    <t>Doscientos treinta y nueve</t>
  </si>
  <si>
    <t>Doscientos cuarenta y dos</t>
  </si>
  <si>
    <t>Doscientos cuarenta y tres</t>
  </si>
  <si>
    <t>Doscientos cuarenta y cuatro</t>
  </si>
  <si>
    <t>Doscientos cuarenta y cinco</t>
  </si>
  <si>
    <t>Doscientos cuarenta y seis</t>
  </si>
  <si>
    <t>Doscientos cuarenta y siete</t>
  </si>
  <si>
    <t>Doscientos cuarenta y ocho</t>
  </si>
  <si>
    <t>Doscientos cuarenta y nueve</t>
  </si>
  <si>
    <t>Doscientos cincuenta y dos</t>
  </si>
  <si>
    <t>Doscientos cincuenta y tres</t>
  </si>
  <si>
    <t>Doscientos cincuenta y cuatro</t>
  </si>
  <si>
    <t>Doscientos cincuenta y cinco</t>
  </si>
  <si>
    <t>Doscientos cincuenta y seis</t>
  </si>
  <si>
    <t>Doscientos cincuenta y siete</t>
  </si>
  <si>
    <t>Doscientos cincuenta y ocho</t>
  </si>
  <si>
    <t>Doscientos cincuenta y nueve</t>
  </si>
  <si>
    <t>Doscientos sesenta y dos</t>
  </si>
  <si>
    <t>Doscientos sesenta y tres</t>
  </si>
  <si>
    <t>Doscientos sesenta y cuatro</t>
  </si>
  <si>
    <t>Doscientos sesenta y cinco</t>
  </si>
  <si>
    <t>Doscientos sesenta y seis</t>
  </si>
  <si>
    <t>Doscientos sesenta y siete</t>
  </si>
  <si>
    <t>Doscientos sesenta y ocho</t>
  </si>
  <si>
    <t>Doscientos sesenta y nueve</t>
  </si>
  <si>
    <t>Doscientos setenta y dos</t>
  </si>
  <si>
    <t>Doscientos setenta y tres</t>
  </si>
  <si>
    <t>Doscientos setenta y cuatro</t>
  </si>
  <si>
    <t>Doscientos setenta y cinco</t>
  </si>
  <si>
    <t>Doscientos setenta y seis</t>
  </si>
  <si>
    <t>Doscientos setenta y siete</t>
  </si>
  <si>
    <t>Doscientos setenta y ocho</t>
  </si>
  <si>
    <t>Doscientos setenta y nueve</t>
  </si>
  <si>
    <t>Doscientos ochenta y dos</t>
  </si>
  <si>
    <t>Doscientos ochenta y tres</t>
  </si>
  <si>
    <t>Doscientos ochenta y cuatro</t>
  </si>
  <si>
    <t>Doscientos ochenta y cinco</t>
  </si>
  <si>
    <t>Doscientos ochenta y seis</t>
  </si>
  <si>
    <t>Doscientos ochenta y siete</t>
  </si>
  <si>
    <t>Doscientos ochenta y ocho</t>
  </si>
  <si>
    <t>Doscientos ochenta y nueve</t>
  </si>
  <si>
    <t>Doscientos noventa y dos</t>
  </si>
  <si>
    <t>Doscientos noventa y tres</t>
  </si>
  <si>
    <t>Doscientos noventa y cuatro</t>
  </si>
  <si>
    <t>Doscientos noventa y cinco</t>
  </si>
  <si>
    <t>Doscientos noventa y seis</t>
  </si>
  <si>
    <t>Doscientos noventa y siete</t>
  </si>
  <si>
    <t>Doscientos noventa y ocho</t>
  </si>
  <si>
    <t>Doscientos noventa y nueve</t>
  </si>
  <si>
    <t>Trescientos once</t>
  </si>
  <si>
    <t>Trescientos doce</t>
  </si>
  <si>
    <t>Trescientos trece</t>
  </si>
  <si>
    <t>Trescientos catorce</t>
  </si>
  <si>
    <t>Trescientos quince</t>
  </si>
  <si>
    <t>Trescientos dieciséis</t>
  </si>
  <si>
    <t>Trescientos diecisiete</t>
  </si>
  <si>
    <t>Trescientos dieciocho</t>
  </si>
  <si>
    <t>Trescientos diecinueve</t>
  </si>
  <si>
    <t>Trescientos veintidós</t>
  </si>
  <si>
    <t>Trescientos veintitrés</t>
  </si>
  <si>
    <t>Trescientos veinticuatro</t>
  </si>
  <si>
    <t>Trescientos veinticinco</t>
  </si>
  <si>
    <t>Trescientos veintiséis</t>
  </si>
  <si>
    <t>Trescientos veintisiete</t>
  </si>
  <si>
    <t>Trescientos veintiocho</t>
  </si>
  <si>
    <t>Trescientos veintinueve</t>
  </si>
  <si>
    <t>Trescientos treinta y dos</t>
  </si>
  <si>
    <t>Trescientos treinta y tres</t>
  </si>
  <si>
    <t>Trescientos treinta y cuatro</t>
  </si>
  <si>
    <t>Trescientos treinta y cinco</t>
  </si>
  <si>
    <t>Trescientos treinta y seis</t>
  </si>
  <si>
    <t>Trescientos treinta y siete</t>
  </si>
  <si>
    <t>Trescientos treinta y ocho</t>
  </si>
  <si>
    <t>Trescientos treinta y nueve</t>
  </si>
  <si>
    <t>Trescientos cuarenta y dos</t>
  </si>
  <si>
    <t>Trescientos cuarenta y tres</t>
  </si>
  <si>
    <t>Trescientos cuarenta y cuatro</t>
  </si>
  <si>
    <t>Trescientos cuarenta y cinco</t>
  </si>
  <si>
    <t>Trescientos cuarenta y seis</t>
  </si>
  <si>
    <t>Trescientos cuarenta y siete</t>
  </si>
  <si>
    <t>Trescientos cuarenta y ocho</t>
  </si>
  <si>
    <t>Trescientos cuarenta y nueve</t>
  </si>
  <si>
    <t>Trescientos cincuenta y dos</t>
  </si>
  <si>
    <t>Trescientos cincuenta y tres</t>
  </si>
  <si>
    <t>Trescientos cincuenta y cuatro</t>
  </si>
  <si>
    <t>Trescientos cincuenta y cinco</t>
  </si>
  <si>
    <t>Trescientos cincuenta y seis</t>
  </si>
  <si>
    <t>Trescientos cincuenta y siete</t>
  </si>
  <si>
    <t>Trescientos cincuenta y ocho</t>
  </si>
  <si>
    <t>Trescientos cincuenta y nueve</t>
  </si>
  <si>
    <t>Trescientos sesenta y dos</t>
  </si>
  <si>
    <t>Trescientos sesenta y tres</t>
  </si>
  <si>
    <t>Trescientos sesenta y cuatro</t>
  </si>
  <si>
    <t>Trescientos sesenta y cinco</t>
  </si>
  <si>
    <t>Trescientos sesenta y seis</t>
  </si>
  <si>
    <t>Trescientos sesenta y siete</t>
  </si>
  <si>
    <t>Trescientos sesenta y ocho</t>
  </si>
  <si>
    <t>Trescientos sesenta y nueve</t>
  </si>
  <si>
    <t>Trescientos setenta y dos</t>
  </si>
  <si>
    <t>Trescientos setenta y tres</t>
  </si>
  <si>
    <t>Trescientos setenta y cuatro</t>
  </si>
  <si>
    <t>Trescientos setenta y cinco</t>
  </si>
  <si>
    <t>Trescientos setenta y seis</t>
  </si>
  <si>
    <t>Trescientos setenta y siete</t>
  </si>
  <si>
    <t>Trescientos setenta y ocho</t>
  </si>
  <si>
    <t>Trescientos setenta y nueve</t>
  </si>
  <si>
    <t>Trescientos ochenta y dos</t>
  </si>
  <si>
    <t>Trescientos ochenta y tres</t>
  </si>
  <si>
    <t>Trescientos ochenta y cuatro</t>
  </si>
  <si>
    <t>Trescientos ochenta y cinco</t>
  </si>
  <si>
    <t>Trescientos ochenta y seis</t>
  </si>
  <si>
    <t>Trescientos ochenta y siete</t>
  </si>
  <si>
    <t>Trescientos ochenta y ocho</t>
  </si>
  <si>
    <t>Trescientos ochenta y nueve</t>
  </si>
  <si>
    <t>Trescientos noventa y dos</t>
  </si>
  <si>
    <t>Trescientos noventa y tres</t>
  </si>
  <si>
    <t>Trescientos noventa y cuatro</t>
  </si>
  <si>
    <t>Trescientos noventa y cinco</t>
  </si>
  <si>
    <t>Trescientos noventa y seis</t>
  </si>
  <si>
    <t>Trescientos noventa y siete</t>
  </si>
  <si>
    <t>Trescientos noventa y ocho</t>
  </si>
  <si>
    <t>Trescientos noventa y nueve</t>
  </si>
  <si>
    <t>Cuatrocientos once</t>
  </si>
  <si>
    <t>Cuatrocientos doce</t>
  </si>
  <si>
    <t>Cuatrocientos trece</t>
  </si>
  <si>
    <t>Cuatrocientos catorce</t>
  </si>
  <si>
    <t>Cuatrocientos quince</t>
  </si>
  <si>
    <t>Cuatrocientos dieciséis</t>
  </si>
  <si>
    <t>Cuatrocientos diecisiete</t>
  </si>
  <si>
    <t>Cuatrocientos dieciocho</t>
  </si>
  <si>
    <t>Cuatrocientos diecinueve</t>
  </si>
  <si>
    <t>Cuatrocientos veintidós</t>
  </si>
  <si>
    <t>Cuatrocientos veintitrés</t>
  </si>
  <si>
    <t>Cuatrocientos veinticuatro</t>
  </si>
  <si>
    <t>Cuatrocientos veinticinco</t>
  </si>
  <si>
    <t>Cuatrocientos veintiséis</t>
  </si>
  <si>
    <t>Cuatrocientos veintisiete</t>
  </si>
  <si>
    <t>Cuatrocientos veintiocho</t>
  </si>
  <si>
    <t>Cuatrocientos veintinueve</t>
  </si>
  <si>
    <t>Cuatrocientos treinta y dos</t>
  </si>
  <si>
    <t>Cuatrocientos treinta y tres</t>
  </si>
  <si>
    <t>Cuatrocientos treinta y cuatro</t>
  </si>
  <si>
    <t>Cuatrocientos treinta y cinco</t>
  </si>
  <si>
    <t>Cuatrocientos treinta y seis</t>
  </si>
  <si>
    <t>Cuatrocientos treinta y siete</t>
  </si>
  <si>
    <t>Cuatrocientos treinta y ocho</t>
  </si>
  <si>
    <t>Cuatrocientos treinta y nueve</t>
  </si>
  <si>
    <t>Cuatrocientos cuarenta y dos</t>
  </si>
  <si>
    <t>Cuatrocientos cuarenta y tres</t>
  </si>
  <si>
    <t>Cuatrocientos cuarenta y cuatro</t>
  </si>
  <si>
    <t>Cuatrocientos cuarenta y cinco</t>
  </si>
  <si>
    <t>Cuatrocientos cuarenta y seis</t>
  </si>
  <si>
    <t>Cuatrocientos cuarenta y siete</t>
  </si>
  <si>
    <t>Cuatrocientos cuarenta y ocho</t>
  </si>
  <si>
    <t>Cuatrocientos cuarenta y nueve</t>
  </si>
  <si>
    <t>Cuatrocientos cincuenta y dos</t>
  </si>
  <si>
    <t>Cuatrocientos cincuenta y tres</t>
  </si>
  <si>
    <t>Cuatrocientos cincuenta y cuatro</t>
  </si>
  <si>
    <t>Cuatrocientos cincuenta y cinco</t>
  </si>
  <si>
    <t>Cuatrocientos cincuenta y seis</t>
  </si>
  <si>
    <t>Cuatrocientos cincuenta y siete</t>
  </si>
  <si>
    <t>Cuatrocientos cincuenta y ocho</t>
  </si>
  <si>
    <t>Cuatrocientos cincuenta y nueve</t>
  </si>
  <si>
    <t>Cuatrocientos sesenta y dos</t>
  </si>
  <si>
    <t>Cuatrocientos sesenta y tres</t>
  </si>
  <si>
    <t>Cuatrocientos sesenta y cuatro</t>
  </si>
  <si>
    <t>Cuatrocientos sesenta y cinco</t>
  </si>
  <si>
    <t>Cuatrocientos sesenta y seis</t>
  </si>
  <si>
    <t>Cuatrocientos sesenta y siete</t>
  </si>
  <si>
    <t>Cuatrocientos sesenta y ocho</t>
  </si>
  <si>
    <t>Cuatrocientos sesenta y nueve</t>
  </si>
  <si>
    <t>Cuatrocientos setenta y dos</t>
  </si>
  <si>
    <t>Cuatrocientos setenta y tres</t>
  </si>
  <si>
    <t>Cuatrocientos setenta y cuatro</t>
  </si>
  <si>
    <t>Cuatrocientos setenta y cinco</t>
  </si>
  <si>
    <t>Cuatrocientos setenta y seis</t>
  </si>
  <si>
    <t>Cuatrocientos setenta y siete</t>
  </si>
  <si>
    <t>Cuatrocientos setenta y ocho</t>
  </si>
  <si>
    <t>Cuatrocientos setenta y nueve</t>
  </si>
  <si>
    <t>Cuatrocientos ochenta y dos</t>
  </si>
  <si>
    <t>Cuatrocientos ochenta y tres</t>
  </si>
  <si>
    <t>Cuatrocientos ochenta y cuatro</t>
  </si>
  <si>
    <t>Cuatrocientos ochenta y cinco</t>
  </si>
  <si>
    <t>Cuatrocientos ochenta y seis</t>
  </si>
  <si>
    <t>Cuatrocientos ochenta y siete</t>
  </si>
  <si>
    <t>Cuatrocientos ochenta y ocho</t>
  </si>
  <si>
    <t>Cuatrocientos ochenta y nueve</t>
  </si>
  <si>
    <t>Cuatrocientos noventa y dos</t>
  </si>
  <si>
    <t>Cuatrocientos noventa y tres</t>
  </si>
  <si>
    <t>Cuatrocientos noventa y cuatro</t>
  </si>
  <si>
    <t>Cuatrocientos noventa y cinco</t>
  </si>
  <si>
    <t>Cuatrocientos noventa y seis</t>
  </si>
  <si>
    <t>Cuatrocientos noventa y siete</t>
  </si>
  <si>
    <t>Cuatrocientos noventa y ocho</t>
  </si>
  <si>
    <t>Cuatrocientos noventa y nueve</t>
  </si>
  <si>
    <t>Quinientos once</t>
  </si>
  <si>
    <t>Quinientos doce</t>
  </si>
  <si>
    <t>Quinientos trece</t>
  </si>
  <si>
    <t>Quinientos catorce</t>
  </si>
  <si>
    <t>Quinientos quince</t>
  </si>
  <si>
    <t>Quinientos dieciséis</t>
  </si>
  <si>
    <t>Quinientos diecisiete</t>
  </si>
  <si>
    <t>Quinientos dieciocho</t>
  </si>
  <si>
    <t>Quinientos diecinueve</t>
  </si>
  <si>
    <t>Quinientos veintidós</t>
  </si>
  <si>
    <t>Quinientos veintitrés</t>
  </si>
  <si>
    <t>Quinientos veinticuatro</t>
  </si>
  <si>
    <t>Quinientos veinticinco</t>
  </si>
  <si>
    <t>Quinientos veintiséis</t>
  </si>
  <si>
    <t>Quinientos veintisiete</t>
  </si>
  <si>
    <t>Quinientos veintiocho</t>
  </si>
  <si>
    <t>Quinientos veintinueve</t>
  </si>
  <si>
    <t>Quinientos treinta y dos</t>
  </si>
  <si>
    <t>Quinientos treinta y tres</t>
  </si>
  <si>
    <t>Quinientos treinta y cuatro</t>
  </si>
  <si>
    <t>Quinientos treinta y cinco</t>
  </si>
  <si>
    <t>Quinientos treinta y seis</t>
  </si>
  <si>
    <t>Quinientos treinta y siete</t>
  </si>
  <si>
    <t>Quinientos treinta y ocho</t>
  </si>
  <si>
    <t>Quinientos treinta y nueve</t>
  </si>
  <si>
    <t>Quinientos cuarenta y dos</t>
  </si>
  <si>
    <t>Quinientos cuarenta y tres</t>
  </si>
  <si>
    <t>Quinientos cuarenta y cuatro</t>
  </si>
  <si>
    <t>Quinientos cuarenta y cinco</t>
  </si>
  <si>
    <t>Quinientos cuarenta y seis</t>
  </si>
  <si>
    <t>Quinientos cuarenta y siete</t>
  </si>
  <si>
    <t>Quinientos cuarenta y ocho</t>
  </si>
  <si>
    <t>Quinientos cuarenta y nueve</t>
  </si>
  <si>
    <t>Quinientos cincuenta y dos</t>
  </si>
  <si>
    <t>Quinientos cincuenta y tres</t>
  </si>
  <si>
    <t>Quinientos cincuenta y cuatro</t>
  </si>
  <si>
    <t>Quinientos cincuenta y cinco</t>
  </si>
  <si>
    <t>Quinientos cincuenta y seis</t>
  </si>
  <si>
    <t>Quinientos cincuenta y siete</t>
  </si>
  <si>
    <t>Quinientos cincuenta y ocho</t>
  </si>
  <si>
    <t>Quinientos cincuenta y nueve</t>
  </si>
  <si>
    <t>Quinientos sesenta y dos</t>
  </si>
  <si>
    <t>Quinientos sesenta y tres</t>
  </si>
  <si>
    <t>Quinientos sesenta y cuatro</t>
  </si>
  <si>
    <t>Quinientos sesenta y cinco</t>
  </si>
  <si>
    <t>Quinientos sesenta y seis</t>
  </si>
  <si>
    <t>Quinientos sesenta y siete</t>
  </si>
  <si>
    <t>Quinientos sesenta y ocho</t>
  </si>
  <si>
    <t>Quinientos sesenta y nueve</t>
  </si>
  <si>
    <t>Quinientos setenta y dos</t>
  </si>
  <si>
    <t>Quinientos setenta y tres</t>
  </si>
  <si>
    <t>Quinientos setenta y cuatro</t>
  </si>
  <si>
    <t>Quinientos setenta y cinco</t>
  </si>
  <si>
    <t>Quinientos setenta y seis</t>
  </si>
  <si>
    <t>Quinientos setenta y siete</t>
  </si>
  <si>
    <t>Quinientos setenta y ocho</t>
  </si>
  <si>
    <t>Quinientos setenta y nueve</t>
  </si>
  <si>
    <t>Quinientos ochenta y dos</t>
  </si>
  <si>
    <t>Quinientos ochenta y tres</t>
  </si>
  <si>
    <t>Quinientos ochenta y cuatro</t>
  </si>
  <si>
    <t>Quinientos ochenta y cinco</t>
  </si>
  <si>
    <t>Quinientos ochenta y seis</t>
  </si>
  <si>
    <t>Quinientos ochenta y siete</t>
  </si>
  <si>
    <t>Quinientos ochenta y ocho</t>
  </si>
  <si>
    <t>Quinientos ochenta y nueve</t>
  </si>
  <si>
    <t>Quinientos noventa y dos</t>
  </si>
  <si>
    <t>Quinientos noventa y tres</t>
  </si>
  <si>
    <t>Quinientos noventa y cuatro</t>
  </si>
  <si>
    <t>Quinientos noventa y cinco</t>
  </si>
  <si>
    <t>Quinientos noventa y seis</t>
  </si>
  <si>
    <t>Quinientos noventa y siete</t>
  </si>
  <si>
    <t>Quinientos noventa y ocho</t>
  </si>
  <si>
    <t>Quinientos noventa y nueve</t>
  </si>
  <si>
    <t>Seiscientos once</t>
  </si>
  <si>
    <t>Seiscientos doce</t>
  </si>
  <si>
    <t>Seiscientos trece</t>
  </si>
  <si>
    <t>Seiscientos catorce</t>
  </si>
  <si>
    <t>Seiscientos quince</t>
  </si>
  <si>
    <t>Seiscientos dieciséis</t>
  </si>
  <si>
    <t>Seiscientos diecisiete</t>
  </si>
  <si>
    <t>Seiscientos dieciocho</t>
  </si>
  <si>
    <t>Seiscientos diecinueve</t>
  </si>
  <si>
    <t>Seiscientos veintidós</t>
  </si>
  <si>
    <t>Seiscientos veintitrés</t>
  </si>
  <si>
    <t>Seiscientos veinticuatro</t>
  </si>
  <si>
    <t>Seiscientos veinticinco</t>
  </si>
  <si>
    <t>Seiscientos veintiséis</t>
  </si>
  <si>
    <t>Seiscientos veintisiete</t>
  </si>
  <si>
    <t>Seiscientos veintiocho</t>
  </si>
  <si>
    <t>Seiscientos veintinueve</t>
  </si>
  <si>
    <t>Seiscientos treinta y dos</t>
  </si>
  <si>
    <t>Seiscientos treinta y tres</t>
  </si>
  <si>
    <t>Seiscientos treinta y cuatro</t>
  </si>
  <si>
    <t>Seiscientos treinta y cinco</t>
  </si>
  <si>
    <t>Seiscientos treinta y seis</t>
  </si>
  <si>
    <t>Seiscientos treinta y siete</t>
  </si>
  <si>
    <t>Seiscientos treinta y ocho</t>
  </si>
  <si>
    <t>Seiscientos treinta y nueve</t>
  </si>
  <si>
    <t>Seiscientos cuarenta y dos</t>
  </si>
  <si>
    <t>Seiscientos cuarenta y tres</t>
  </si>
  <si>
    <t>Seiscientos cuarenta y cuatro</t>
  </si>
  <si>
    <t>Seiscientos cuarenta y cinco</t>
  </si>
  <si>
    <t>Seiscientos cuarenta y seis</t>
  </si>
  <si>
    <t>Seiscientos cuarenta y siete</t>
  </si>
  <si>
    <t>Seiscientos cuarenta y ocho</t>
  </si>
  <si>
    <t>Seiscientos cuarenta y nueve</t>
  </si>
  <si>
    <t>Seiscientos cincuenta y dos</t>
  </si>
  <si>
    <t>Seiscientos cincuenta y tres</t>
  </si>
  <si>
    <t>Seiscientos cincuenta y cuatro</t>
  </si>
  <si>
    <t>Seiscientos cincuenta y cinco</t>
  </si>
  <si>
    <t>Seiscientos cincuenta y seis</t>
  </si>
  <si>
    <t>Seiscientos cincuenta y siete</t>
  </si>
  <si>
    <t>Seiscientos cincuenta y ocho</t>
  </si>
  <si>
    <t>Seiscientos cincuenta y nueve</t>
  </si>
  <si>
    <t>Seiscientos sesenta y dos</t>
  </si>
  <si>
    <t>Seiscientos sesenta y tres</t>
  </si>
  <si>
    <t>Seiscientos sesenta y cuatro</t>
  </si>
  <si>
    <t>Seiscientos sesenta y cinco</t>
  </si>
  <si>
    <t>Seiscientos sesenta y seis</t>
  </si>
  <si>
    <t>Seiscientos sesenta y siete</t>
  </si>
  <si>
    <t>Seiscientos sesenta y ocho</t>
  </si>
  <si>
    <t>Seiscientos sesenta y nueve</t>
  </si>
  <si>
    <t>Seiscientos setenta y dos</t>
  </si>
  <si>
    <t>Seiscientos setenta y tres</t>
  </si>
  <si>
    <t>Seiscientos setenta y cuatro</t>
  </si>
  <si>
    <t>Seiscientos setenta y cinco</t>
  </si>
  <si>
    <t>Seiscientos setenta y seis</t>
  </si>
  <si>
    <t>Seiscientos setenta y siete</t>
  </si>
  <si>
    <t>Seiscientos setenta y ocho</t>
  </si>
  <si>
    <t>Seiscientos setenta y nueve</t>
  </si>
  <si>
    <t>Seiscientos ochenta y dos</t>
  </si>
  <si>
    <t>Seiscientos ochenta y tres</t>
  </si>
  <si>
    <t>Seiscientos ochenta y cuatro</t>
  </si>
  <si>
    <t>Seiscientos ochenta y cinco</t>
  </si>
  <si>
    <t>Seiscientos ochenta y seis</t>
  </si>
  <si>
    <t>Seiscientos ochenta y siete</t>
  </si>
  <si>
    <t>Seiscientos ochenta y ocho</t>
  </si>
  <si>
    <t>Seiscientos ochenta y nueve</t>
  </si>
  <si>
    <t>Seiscientos noventa y dos</t>
  </si>
  <si>
    <t>Seiscientos noventa y tres</t>
  </si>
  <si>
    <t>Seiscientos noventa y cuatro</t>
  </si>
  <si>
    <t>Seiscientos noventa y cinco</t>
  </si>
  <si>
    <t>Seiscientos noventa y seis</t>
  </si>
  <si>
    <t>Seiscientos noventa y siete</t>
  </si>
  <si>
    <t>Seiscientos noventa y ocho</t>
  </si>
  <si>
    <t>Seiscientos noventa y nueve</t>
  </si>
  <si>
    <t>Setecientos once</t>
  </si>
  <si>
    <t>Setecientos doce</t>
  </si>
  <si>
    <t>Setecientos trece</t>
  </si>
  <si>
    <t>Setecientos catorce</t>
  </si>
  <si>
    <t>Setecientos quince</t>
  </si>
  <si>
    <t>Setecientos dieciséis</t>
  </si>
  <si>
    <t>Setecientos diecisiete</t>
  </si>
  <si>
    <t>Setecientos dieciocho</t>
  </si>
  <si>
    <t>Setecientos diecinueve</t>
  </si>
  <si>
    <t>Setecientos veintidós</t>
  </si>
  <si>
    <t>Setecientos veintitrés</t>
  </si>
  <si>
    <t>Setecientos veinticuatro</t>
  </si>
  <si>
    <t>Setecientos veinticinco</t>
  </si>
  <si>
    <t>Setecientos veintiséis</t>
  </si>
  <si>
    <t>Setecientos veintisiete</t>
  </si>
  <si>
    <t>Setecientos veintiocho</t>
  </si>
  <si>
    <t>Setecientos veintinueve</t>
  </si>
  <si>
    <t>Setecientos treinta y dos</t>
  </si>
  <si>
    <t>Setecientos treinta y tres</t>
  </si>
  <si>
    <t>Setecientos treinta y cuatro</t>
  </si>
  <si>
    <t>Setecientos treinta y cinco</t>
  </si>
  <si>
    <t>Setecientos treinta y seis</t>
  </si>
  <si>
    <t>Setecientos treinta y siete</t>
  </si>
  <si>
    <t>Setecientos treinta y ocho</t>
  </si>
  <si>
    <t>Setecientos treinta y nueve</t>
  </si>
  <si>
    <t>Setecientos cuarenta y dos</t>
  </si>
  <si>
    <t>Setecientos cuarenta y tres</t>
  </si>
  <si>
    <t>Setecientos cuarenta y cuatro</t>
  </si>
  <si>
    <t>Setecientos cuarenta y cinco</t>
  </si>
  <si>
    <t>Setecientos cuarenta y seis</t>
  </si>
  <si>
    <t>Setecientos cuarenta y siete</t>
  </si>
  <si>
    <t>Setecientos cuarenta y ocho</t>
  </si>
  <si>
    <t>Setecientos cuarenta y nueve</t>
  </si>
  <si>
    <t>Setecientos cincuenta y dos</t>
  </si>
  <si>
    <t>Setecientos cincuenta y tres</t>
  </si>
  <si>
    <t>Setecientos cincuenta y cuatro</t>
  </si>
  <si>
    <t>Setecientos cincuenta y cinco</t>
  </si>
  <si>
    <t>Setecientos cincuenta y seis</t>
  </si>
  <si>
    <t>Setecientos cincuenta y siete</t>
  </si>
  <si>
    <t>Setecientos cincuenta y ocho</t>
  </si>
  <si>
    <t>Setecientos cincuenta y nueve</t>
  </si>
  <si>
    <t>Setecientos sesenta y dos</t>
  </si>
  <si>
    <t>Setecientos sesenta y tres</t>
  </si>
  <si>
    <t>Setecientos sesenta y cuatro</t>
  </si>
  <si>
    <t>Setecientos sesenta y cinco</t>
  </si>
  <si>
    <t>Setecientos sesenta y seis</t>
  </si>
  <si>
    <t>Setecientos sesenta y siete</t>
  </si>
  <si>
    <t>Setecientos sesenta y ocho</t>
  </si>
  <si>
    <t>Setecientos sesenta y nueve</t>
  </si>
  <si>
    <t>Setecientos setenta y dos</t>
  </si>
  <si>
    <t>Setecientos setenta y tres</t>
  </si>
  <si>
    <t>Setecientos setenta y cuatro</t>
  </si>
  <si>
    <t>Setecientos setenta y cinco</t>
  </si>
  <si>
    <t>Setecientos setenta y seis</t>
  </si>
  <si>
    <t>Setecientos setenta y siete</t>
  </si>
  <si>
    <t>Setecientos setenta y ocho</t>
  </si>
  <si>
    <t>Setecientos setenta y nueve</t>
  </si>
  <si>
    <t>Setecientos ochenta y dos</t>
  </si>
  <si>
    <t>Setecientos ochenta y tres</t>
  </si>
  <si>
    <t>Setecientos ochenta y cuatro</t>
  </si>
  <si>
    <t>Setecientos ochenta y cinco</t>
  </si>
  <si>
    <t>Setecientos ochenta y seis</t>
  </si>
  <si>
    <t>Setecientos ochenta y siete</t>
  </si>
  <si>
    <t>Setecientos ochenta y ocho</t>
  </si>
  <si>
    <t>Setecientos ochenta y nueve</t>
  </si>
  <si>
    <t>Setecientos noventa y dos</t>
  </si>
  <si>
    <t>Setecientos noventa y tres</t>
  </si>
  <si>
    <t>Setecientos noventa y cuatro</t>
  </si>
  <si>
    <t>Setecientos noventa y cinco</t>
  </si>
  <si>
    <t>Setecientos noventa y seis</t>
  </si>
  <si>
    <t>Setecientos noventa y siete</t>
  </si>
  <si>
    <t>Setecientos noventa y ocho</t>
  </si>
  <si>
    <t>Setecientos noventa y nueve</t>
  </si>
  <si>
    <t>Ochocientos once</t>
  </si>
  <si>
    <t>Ochocientos doce</t>
  </si>
  <si>
    <t>Ochocientos trece</t>
  </si>
  <si>
    <t>Ochocientos catorce</t>
  </si>
  <si>
    <t>Ochocientos quince</t>
  </si>
  <si>
    <t>Ochocientos dieciséis</t>
  </si>
  <si>
    <t>Ochocientos diecisiete</t>
  </si>
  <si>
    <t>Ochocientos dieciocho</t>
  </si>
  <si>
    <t>Ochocientos diecinueve</t>
  </si>
  <si>
    <t>Ochocientos veintidós</t>
  </si>
  <si>
    <t>Ochocientos veintitrés</t>
  </si>
  <si>
    <t>Ochocientos veinticuatro</t>
  </si>
  <si>
    <t>Ochocientos veinticinco</t>
  </si>
  <si>
    <t>Ochocientos veintiséis</t>
  </si>
  <si>
    <t>Ochocientos veintisiete</t>
  </si>
  <si>
    <t>Ochocientos veintiocho</t>
  </si>
  <si>
    <t>Ochocientos veintinueve</t>
  </si>
  <si>
    <t>Ochocientos treinta y dos</t>
  </si>
  <si>
    <t>Ochocientos treinta y tres</t>
  </si>
  <si>
    <t>Ochocientos treinta y cuatro</t>
  </si>
  <si>
    <t>Ochocientos treinta y cinco</t>
  </si>
  <si>
    <t>Ochocientos treinta y seis</t>
  </si>
  <si>
    <t>Ochocientos treinta y siete</t>
  </si>
  <si>
    <t>Ochocientos treinta y ocho</t>
  </si>
  <si>
    <t>Ochocientos treinta y nueve</t>
  </si>
  <si>
    <t>Ochocientos cuarenta y dos</t>
  </si>
  <si>
    <t>Ochocientos cuarenta y tres</t>
  </si>
  <si>
    <t>Ochocientos cuarenta y cuatro</t>
  </si>
  <si>
    <t>Ochocientos cuarenta y cinco</t>
  </si>
  <si>
    <t>Ochocientos cuarenta y seis</t>
  </si>
  <si>
    <t>Ochocientos cuarenta y siete</t>
  </si>
  <si>
    <t>Ochocientos cuarenta y ocho</t>
  </si>
  <si>
    <t>Ochocientos cuarenta y nueve</t>
  </si>
  <si>
    <t>Ochocientos cincuenta y dos</t>
  </si>
  <si>
    <t>Ochocientos cincuenta y tres</t>
  </si>
  <si>
    <t>Ochocientos cincuenta y cuatro</t>
  </si>
  <si>
    <t>Ochocientos cincuenta y cinco</t>
  </si>
  <si>
    <t>Ochocientos cincuenta y seis</t>
  </si>
  <si>
    <t>Ochocientos cincuenta y siete</t>
  </si>
  <si>
    <t>Ochocientos cincuenta y ocho</t>
  </si>
  <si>
    <t>Ochocientos cincuenta y nueve</t>
  </si>
  <si>
    <t>Ochocientos sesenta y dos</t>
  </si>
  <si>
    <t>Ochocientos sesenta y tres</t>
  </si>
  <si>
    <t>Ochocientos sesenta y cuatro</t>
  </si>
  <si>
    <t>Ochocientos sesenta y cinco</t>
  </si>
  <si>
    <t>Ochocientos sesenta y seis</t>
  </si>
  <si>
    <t>Ochocientos sesenta y siete</t>
  </si>
  <si>
    <t>Ochocientos sesenta y ocho</t>
  </si>
  <si>
    <t>Ochocientos sesenta y nueve</t>
  </si>
  <si>
    <t>Ochocientos setenta y dos</t>
  </si>
  <si>
    <t>Ochocientos setenta y tres</t>
  </si>
  <si>
    <t>Ochocientos setenta y cuatro</t>
  </si>
  <si>
    <t>Ochocientos setenta y cinco</t>
  </si>
  <si>
    <t>Ochocientos setenta y seis</t>
  </si>
  <si>
    <t>Ochocientos setenta y siete</t>
  </si>
  <si>
    <t>Ochocientos setenta y ocho</t>
  </si>
  <si>
    <t>Ochocientos setenta y nueve</t>
  </si>
  <si>
    <t>Ochocientos ochenta y dos</t>
  </si>
  <si>
    <t>Ochocientos ochenta y tres</t>
  </si>
  <si>
    <t>Ochocientos ochenta y cuatro</t>
  </si>
  <si>
    <t>Ochocientos ochenta y cinco</t>
  </si>
  <si>
    <t>Ochocientos ochenta y seis</t>
  </si>
  <si>
    <t>Ochocientos ochenta y siete</t>
  </si>
  <si>
    <t>Ochocientos ochenta y ocho</t>
  </si>
  <si>
    <t>Ochocientos ochenta y nueve</t>
  </si>
  <si>
    <t>Ochocientos noventa y dos</t>
  </si>
  <si>
    <t>Ochocientos noventa y tres</t>
  </si>
  <si>
    <t>Ochocientos noventa y cuatro</t>
  </si>
  <si>
    <t>Ochocientos noventa y cinco</t>
  </si>
  <si>
    <t>Ochocientos noventa y seis</t>
  </si>
  <si>
    <t>Ochocientos noventa y siete</t>
  </si>
  <si>
    <t>Ochocientos noventa y ocho</t>
  </si>
  <si>
    <t>Ochocientos noventa y nueve</t>
  </si>
  <si>
    <t>Novecientos once</t>
  </si>
  <si>
    <t>Novecientos doce</t>
  </si>
  <si>
    <t>Novecientos trece</t>
  </si>
  <si>
    <t>Novecientos catorce</t>
  </si>
  <si>
    <t>Novecientos quince</t>
  </si>
  <si>
    <t>Novecientos dieciséis</t>
  </si>
  <si>
    <t>Novecientos diecisiete</t>
  </si>
  <si>
    <t>Novecientos dieciocho</t>
  </si>
  <si>
    <t>Novecientos diecinueve</t>
  </si>
  <si>
    <t>Novecientos veintidós</t>
  </si>
  <si>
    <t>Novecientos veintitrés</t>
  </si>
  <si>
    <t>Novecientos veinticuatro</t>
  </si>
  <si>
    <t>Novecientos veinticinco</t>
  </si>
  <si>
    <t>Novecientos veintiséis</t>
  </si>
  <si>
    <t>Novecientos veintisiete</t>
  </si>
  <si>
    <t>Novecientos veintiocho</t>
  </si>
  <si>
    <t>Novecientos veintinueve</t>
  </si>
  <si>
    <t>Novecientos treinta y dos</t>
  </si>
  <si>
    <t>Novecientos treinta y tres</t>
  </si>
  <si>
    <t>Novecientos treinta y cuatro</t>
  </si>
  <si>
    <t>Novecientos treinta y cinco</t>
  </si>
  <si>
    <t>Novecientos treinta y seis</t>
  </si>
  <si>
    <t>Novecientos treinta y siete</t>
  </si>
  <si>
    <t>Novecientos treinta y ocho</t>
  </si>
  <si>
    <t>Novecientos treinta y nueve</t>
  </si>
  <si>
    <t>Novecientos cuarenta y dos</t>
  </si>
  <si>
    <t>Novecientos cuarenta y tres</t>
  </si>
  <si>
    <t>Novecientos cuarenta y cuatro</t>
  </si>
  <si>
    <t>Novecientos cuarenta y cinco</t>
  </si>
  <si>
    <t>Novecientos cuarenta y seis</t>
  </si>
  <si>
    <t>Novecientos cuarenta y siete</t>
  </si>
  <si>
    <t>Novecientos cuarenta y ocho</t>
  </si>
  <si>
    <t>Novecientos cuarenta y nueve</t>
  </si>
  <si>
    <t>Novecientos cincuenta y dos</t>
  </si>
  <si>
    <t>Novecientos cincuenta y tres</t>
  </si>
  <si>
    <t>Novecientos cincuenta y cuatro</t>
  </si>
  <si>
    <t>Novecientos cincuenta y cinco</t>
  </si>
  <si>
    <t>Novecientos cincuenta y seis</t>
  </si>
  <si>
    <t>Novecientos cincuenta y siete</t>
  </si>
  <si>
    <t>Novecientos cincuenta y ocho</t>
  </si>
  <si>
    <t>Novecientos cincuenta y nueve</t>
  </si>
  <si>
    <t>Novecientos sesenta y dos</t>
  </si>
  <si>
    <t>Novecientos sesenta y tres</t>
  </si>
  <si>
    <t>Novecientos sesenta y cuatro</t>
  </si>
  <si>
    <t>Novecientos sesenta y cinco</t>
  </si>
  <si>
    <t>Novecientos sesenta y seis</t>
  </si>
  <si>
    <t>Novecientos sesenta y siete</t>
  </si>
  <si>
    <t>Novecientos sesenta y ocho</t>
  </si>
  <si>
    <t>Novecientos sesenta y nueve</t>
  </si>
  <si>
    <t>Novecientos setenta y dos</t>
  </si>
  <si>
    <t>Novecientos setenta y tres</t>
  </si>
  <si>
    <t>Novecientos setenta y cuatro</t>
  </si>
  <si>
    <t>Novecientos setenta y cinco</t>
  </si>
  <si>
    <t>Novecientos setenta y seis</t>
  </si>
  <si>
    <t>Novecientos setenta y siete</t>
  </si>
  <si>
    <t>Novecientos setenta y ocho</t>
  </si>
  <si>
    <t>Novecientos setenta y nueve</t>
  </si>
  <si>
    <t>Novecientos ochenta y dos</t>
  </si>
  <si>
    <t>Novecientos ochenta y tres</t>
  </si>
  <si>
    <t>Novecientos ochenta y cuatro</t>
  </si>
  <si>
    <t>Novecientos ochenta y cinco</t>
  </si>
  <si>
    <t>Novecientos ochenta y seis</t>
  </si>
  <si>
    <t>Novecientos ochenta y siete</t>
  </si>
  <si>
    <t>Novecientos ochenta y ocho</t>
  </si>
  <si>
    <t>Novecientos ochenta y nueve</t>
  </si>
  <si>
    <t>Novecientos noventa y dos</t>
  </si>
  <si>
    <t>Novecientos noventa y tres</t>
  </si>
  <si>
    <t>Novecientos noventa y cuatro</t>
  </si>
  <si>
    <t>Novecientos noventa y cinco</t>
  </si>
  <si>
    <t>Novecientos noventa y seis</t>
  </si>
  <si>
    <t>Novecientos noventa y siete</t>
  </si>
  <si>
    <t>Novecientos noventa y ocho</t>
  </si>
  <si>
    <t>Ciento veintiun</t>
  </si>
  <si>
    <t>Ciento treinta y un</t>
  </si>
  <si>
    <t>Ciento cuarenta y un</t>
  </si>
  <si>
    <t>Ciento cincuenta y un</t>
  </si>
  <si>
    <t>Ciento sesenta y un</t>
  </si>
  <si>
    <t>Ciento setenta y un</t>
  </si>
  <si>
    <t>Ciento ochenta y un</t>
  </si>
  <si>
    <t>Ciento noventa y un</t>
  </si>
  <si>
    <t>Doscientos un</t>
  </si>
  <si>
    <t>Doscientos veintiun</t>
  </si>
  <si>
    <t>Doscientos treinta y un</t>
  </si>
  <si>
    <t>Doscientos cuarenta y un</t>
  </si>
  <si>
    <t>Doscientos cincuenta y un</t>
  </si>
  <si>
    <t>Doscientos sesenta y un</t>
  </si>
  <si>
    <t>Doscientos setenta y un</t>
  </si>
  <si>
    <t>Doscientos ochenta y un</t>
  </si>
  <si>
    <t>Doscientos noventa y un</t>
  </si>
  <si>
    <t>Trescientos un</t>
  </si>
  <si>
    <t>Trescientos veintiun</t>
  </si>
  <si>
    <t>Trescientos treinta y un</t>
  </si>
  <si>
    <t>Trescientos cuarenta y un</t>
  </si>
  <si>
    <t>Trescientos cincuenta y un</t>
  </si>
  <si>
    <t>Trescientos sesenta y un</t>
  </si>
  <si>
    <t>Trescientos setenta y un</t>
  </si>
  <si>
    <t>Trescientos ochenta y un</t>
  </si>
  <si>
    <t>Trescientos noventa y un</t>
  </si>
  <si>
    <t>Cuatrocientos veintiun</t>
  </si>
  <si>
    <t>Cuatrocientos treinta y un</t>
  </si>
  <si>
    <t>Cuatrocientos cuarenta y un</t>
  </si>
  <si>
    <t>Cuatrocientos cincuenta y un</t>
  </si>
  <si>
    <t>Cuatrocientos sesenta y un</t>
  </si>
  <si>
    <t>Cuatrocientos setenta y un</t>
  </si>
  <si>
    <t>Cuatrocientos ochenta y un</t>
  </si>
  <si>
    <t>Cuatrocientos noventa y un</t>
  </si>
  <si>
    <t>Quinientos un</t>
  </si>
  <si>
    <t>Quinientos veintiun</t>
  </si>
  <si>
    <t>Quinientos treinta y un</t>
  </si>
  <si>
    <t>Quinientos cuarenta y un</t>
  </si>
  <si>
    <t>Quinientos cincuenta y un</t>
  </si>
  <si>
    <t>Quinientos sesenta y un</t>
  </si>
  <si>
    <t>Quinientos setenta y un</t>
  </si>
  <si>
    <t>Quinientos ochenta y un</t>
  </si>
  <si>
    <t>Quinientos noventa y un</t>
  </si>
  <si>
    <t>Seiscientos un</t>
  </si>
  <si>
    <t>Seiscientos veintiun</t>
  </si>
  <si>
    <t>Seiscientos treinta y un</t>
  </si>
  <si>
    <t>Seiscientos cuarenta y un</t>
  </si>
  <si>
    <t>Seiscientos cincuenta y un</t>
  </si>
  <si>
    <t>Seiscientos sesenta y un</t>
  </si>
  <si>
    <t>Seiscientos setenta y un</t>
  </si>
  <si>
    <t>Seiscientos ochenta y un</t>
  </si>
  <si>
    <t>Seiscientos noventa y un</t>
  </si>
  <si>
    <t>Setecientos un</t>
  </si>
  <si>
    <t>Setecientos veintiun</t>
  </si>
  <si>
    <t>Setecientos treinta y un</t>
  </si>
  <si>
    <t>Setecientos cuarenta y un</t>
  </si>
  <si>
    <t>Setecientos cincuenta y un</t>
  </si>
  <si>
    <t>Setecientos sesenta y un</t>
  </si>
  <si>
    <t>Setecientos setenta y un</t>
  </si>
  <si>
    <t>Setecientos ochenta y un</t>
  </si>
  <si>
    <t>Setecientos noventa y un</t>
  </si>
  <si>
    <t>Ochocientos un</t>
  </si>
  <si>
    <t>Ochocientos veintiun</t>
  </si>
  <si>
    <t>Ochocientos treinta y un</t>
  </si>
  <si>
    <t>Ochocientos cuarenta y un</t>
  </si>
  <si>
    <t>Ochocientos cincuenta y un</t>
  </si>
  <si>
    <t>Ochocientos sesenta y un</t>
  </si>
  <si>
    <t>Ochocientos setenta y un</t>
  </si>
  <si>
    <t>Ochocientos ochenta y un</t>
  </si>
  <si>
    <t>Ochocientos noventa y un</t>
  </si>
  <si>
    <t>Novecientos un</t>
  </si>
  <si>
    <t>Novecientos veintiun</t>
  </si>
  <si>
    <t>Novecientos treinta y un</t>
  </si>
  <si>
    <t>Novecientos cuarenta y un</t>
  </si>
  <si>
    <t>Novecientos cincuenta y un</t>
  </si>
  <si>
    <t>Novecientos sesenta y un</t>
  </si>
  <si>
    <t>Novecientos setenta y un</t>
  </si>
  <si>
    <t>Novecientos ochenta y un</t>
  </si>
  <si>
    <t>Novecientos noventa y un</t>
  </si>
  <si>
    <t>DOC COBRO</t>
  </si>
  <si>
    <t>NRP DOC</t>
  </si>
  <si>
    <t>BANCO BILBAO VIZCAYA ARGENTARIA COLOMBIA S.A. BBVA</t>
  </si>
  <si>
    <t>BANCO COMERCIAL AV VILLAS S.A.</t>
  </si>
  <si>
    <t>BANCO DAVIVIENDA S.A.</t>
  </si>
  <si>
    <t>BANCO DE BOGOTA</t>
  </si>
  <si>
    <t>BANCOLOMBIA S.A.</t>
  </si>
  <si>
    <t>BANCOOMEVA</t>
  </si>
  <si>
    <t>FONDO NACIONAL DEL AHORRO S.A.</t>
  </si>
  <si>
    <t>SCOTIABANK COLPATRIA SA</t>
  </si>
  <si>
    <t>ENT AFC/AVP</t>
  </si>
  <si>
    <t>ENT AFC/AVP1</t>
  </si>
  <si>
    <t>Veintiun</t>
  </si>
  <si>
    <t>8. CERTIFICACIÓN DE RECIBIDO A SATISFACCION POR LA SUPERVISIÓN</t>
  </si>
  <si>
    <t>En mi calidad de contratista - Certifico bajo la Gravedad de Juramento, que toda la información diligenciada es verídica y que los documentos soporte del pago de los aportes obligatorios al Sistema General de Seguridad Social corresponden a ingresos provenientes del presente contrato, sujeto a las retenciones que apliquen según las disposiciones legales. Decreto 1070 de mayo 28 de 2013 y Ley 1819 del 29 de diciembre de 2016. Así mismo, los valores solicitados para deducción de la base gravable solo los estoy presentando a esta Entidad, no estoy haciendo uso de estas deducciones en ningún otro lado.</t>
  </si>
  <si>
    <t>Factura con IVA No.</t>
  </si>
  <si>
    <t>Factura sin IVA No.</t>
  </si>
  <si>
    <r>
      <t xml:space="preserve">PROCESO: </t>
    </r>
    <r>
      <rPr>
        <sz val="16"/>
        <color theme="1"/>
        <rFont val="Verdana"/>
        <family val="2"/>
      </rPr>
      <t xml:space="preserve">GESTIÓN FINANCIERA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Verdana"/>
        <family val="2"/>
      </rPr>
      <t>VERSIÓN</t>
    </r>
    <r>
      <rPr>
        <sz val="16"/>
        <color theme="1"/>
        <rFont val="Verdana"/>
        <family val="2"/>
      </rPr>
      <t>:4.0,</t>
    </r>
    <r>
      <rPr>
        <b/>
        <sz val="16"/>
        <color theme="1"/>
        <rFont val="Verdana"/>
        <family val="2"/>
      </rPr>
      <t>FECHA</t>
    </r>
    <r>
      <rPr>
        <sz val="16"/>
        <color theme="1"/>
        <rFont val="Verdana"/>
        <family val="2"/>
      </rPr>
      <t>:19/05/2025,</t>
    </r>
    <r>
      <rPr>
        <b/>
        <sz val="16"/>
        <color theme="1"/>
        <rFont val="Verdana"/>
        <family val="2"/>
      </rPr>
      <t>CÓDIGO</t>
    </r>
    <r>
      <rPr>
        <sz val="16"/>
        <color theme="1"/>
        <rFont val="Verdana"/>
        <family val="2"/>
      </rPr>
      <t>:FRA-F-47</t>
    </r>
  </si>
  <si>
    <t>¿CUAL?</t>
  </si>
  <si>
    <t>PAGOS CONTRACTUALES</t>
  </si>
  <si>
    <t>SKANDIA</t>
  </si>
  <si>
    <t>PROTECCION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</si>
</sst>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_-;\-* #,##0_-;_-* &quot;-&quot;??_-;_-@_-"/>
    <numFmt numFmtId="166" formatCode="_-&quot;$&quot;* #,##0_-;\-&quot;$&quot;* #,##0_-;_-&quot;$&quot;* &quot;-&quot;??_-;_-@_-"/>
    <numFmt numFmtId="167" formatCode="dd/mm/yyyy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4"/>
      <color indexed="81"/>
      <name val="Tahoma"/>
      <family val="2"/>
    </font>
    <font>
      <b/>
      <sz val="16"/>
      <name val="Verdana"/>
      <family val="2"/>
    </font>
    <font>
      <sz val="14"/>
      <name val="Verdana"/>
      <family val="2"/>
    </font>
    <font>
      <b/>
      <sz val="16"/>
      <color indexed="81"/>
      <name val="Tahoma"/>
      <family val="2"/>
    </font>
    <font>
      <sz val="14"/>
      <color indexed="81"/>
      <name val="Tahoma"/>
      <family val="2"/>
    </font>
    <font>
      <sz val="16"/>
      <color indexed="81"/>
      <name val="Tahoma"/>
      <family val="2"/>
    </font>
    <font>
      <b/>
      <sz val="18"/>
      <color indexed="81"/>
      <name val="Tahoma"/>
      <family val="2"/>
    </font>
    <font>
      <b/>
      <sz val="14"/>
      <color theme="0"/>
      <name val="Verdana"/>
      <family val="2"/>
    </font>
    <font>
      <b/>
      <sz val="14"/>
      <color theme="1"/>
      <name val="Verdana"/>
      <family val="2"/>
    </font>
    <font>
      <sz val="16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b/>
      <sz val="22"/>
      <color theme="1"/>
      <name val="Verdana"/>
      <family val="2"/>
    </font>
    <font>
      <b/>
      <sz val="20"/>
      <color theme="1"/>
      <name val="Verdana"/>
      <family val="2"/>
    </font>
    <font>
      <sz val="11"/>
      <color theme="1"/>
      <name val="Verdana"/>
      <family val="2"/>
    </font>
    <font>
      <u/>
      <sz val="14"/>
      <color theme="10"/>
      <name val="Verdana"/>
      <family val="2"/>
    </font>
    <font>
      <b/>
      <sz val="14"/>
      <color rgb="FFFF0000"/>
      <name val="Verdana"/>
      <family val="2"/>
    </font>
    <font>
      <b/>
      <sz val="18"/>
      <color theme="1"/>
      <name val="Verdana"/>
      <family val="2"/>
    </font>
    <font>
      <b/>
      <sz val="13"/>
      <color theme="1"/>
      <name val="Verdana"/>
      <family val="2"/>
    </font>
    <font>
      <sz val="13"/>
      <color theme="1"/>
      <name val="Verdana"/>
      <family val="2"/>
    </font>
    <font>
      <b/>
      <sz val="16"/>
      <color theme="1"/>
      <name val="Verdana"/>
      <family val="2"/>
    </font>
    <font>
      <sz val="11"/>
      <color rgb="FFFF0000"/>
      <name val="Verdana"/>
      <family val="2"/>
    </font>
    <font>
      <sz val="11"/>
      <color rgb="FF0070C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2B9E1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9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5" fillId="0" borderId="3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0" xfId="0" applyFont="1"/>
    <xf numFmtId="0" fontId="5" fillId="0" borderId="23" xfId="0" applyFont="1" applyBorder="1"/>
    <xf numFmtId="0" fontId="5" fillId="0" borderId="24" xfId="0" applyFont="1" applyBorder="1"/>
    <xf numFmtId="0" fontId="20" fillId="4" borderId="2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1" fillId="0" borderId="24" xfId="0" applyFont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 applyProtection="1">
      <alignment vertical="center" wrapText="1"/>
      <protection locked="0"/>
    </xf>
    <xf numFmtId="164" fontId="21" fillId="0" borderId="7" xfId="2" applyFont="1" applyBorder="1" applyAlignment="1" applyProtection="1">
      <alignment horizontal="center" vertical="center"/>
      <protection locked="0"/>
    </xf>
    <xf numFmtId="0" fontId="22" fillId="4" borderId="22" xfId="0" applyFont="1" applyFill="1" applyBorder="1" applyAlignment="1" applyProtection="1">
      <alignment horizontal="center" vertical="center"/>
      <protection hidden="1"/>
    </xf>
    <xf numFmtId="0" fontId="31" fillId="4" borderId="2" xfId="0" applyFont="1" applyFill="1" applyBorder="1" applyAlignment="1" applyProtection="1">
      <alignment horizontal="center" vertical="center"/>
      <protection hidden="1"/>
    </xf>
    <xf numFmtId="0" fontId="22" fillId="4" borderId="13" xfId="0" applyFont="1" applyFill="1" applyBorder="1" applyAlignment="1" applyProtection="1">
      <alignment horizontal="center" vertical="center"/>
      <protection hidden="1"/>
    </xf>
    <xf numFmtId="0" fontId="23" fillId="0" borderId="15" xfId="0" applyFont="1" applyBorder="1" applyAlignment="1" applyProtection="1">
      <alignment horizontal="center"/>
      <protection locked="0"/>
    </xf>
    <xf numFmtId="0" fontId="20" fillId="4" borderId="15" xfId="0" applyFont="1" applyFill="1" applyBorder="1"/>
    <xf numFmtId="0" fontId="21" fillId="0" borderId="30" xfId="0" applyFont="1" applyBorder="1" applyAlignment="1" applyProtection="1">
      <alignment horizontal="center" vertical="center"/>
      <protection locked="0"/>
    </xf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20" fillId="4" borderId="7" xfId="0" applyFont="1" applyFill="1" applyBorder="1" applyAlignment="1">
      <alignment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  <protection hidden="1"/>
    </xf>
    <xf numFmtId="0" fontId="20" fillId="4" borderId="7" xfId="0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7" xfId="2" applyFont="1" applyBorder="1" applyAlignment="1" applyProtection="1">
      <alignment horizontal="center" vertical="center" wrapText="1"/>
      <protection locked="0"/>
    </xf>
    <xf numFmtId="0" fontId="20" fillId="4" borderId="27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20" fillId="4" borderId="42" xfId="0" applyFont="1" applyFill="1" applyBorder="1" applyAlignment="1">
      <alignment horizontal="center" vertical="center"/>
    </xf>
    <xf numFmtId="0" fontId="24" fillId="4" borderId="31" xfId="0" applyFont="1" applyFill="1" applyBorder="1" applyAlignment="1" applyProtection="1">
      <alignment horizontal="center" vertical="center"/>
      <protection hidden="1"/>
    </xf>
    <xf numFmtId="0" fontId="24" fillId="4" borderId="5" xfId="0" applyFont="1" applyFill="1" applyBorder="1" applyAlignment="1" applyProtection="1">
      <alignment horizontal="center" vertical="center"/>
      <protection hidden="1"/>
    </xf>
    <xf numFmtId="0" fontId="24" fillId="4" borderId="41" xfId="0" applyFont="1" applyFill="1" applyBorder="1" applyAlignment="1" applyProtection="1">
      <alignment horizontal="center" vertical="center"/>
      <protection hidden="1"/>
    </xf>
    <xf numFmtId="0" fontId="24" fillId="4" borderId="11" xfId="0" applyFont="1" applyFill="1" applyBorder="1" applyAlignment="1" applyProtection="1">
      <alignment horizontal="center" vertical="center"/>
      <protection hidden="1"/>
    </xf>
    <xf numFmtId="49" fontId="29" fillId="0" borderId="31" xfId="0" applyNumberFormat="1" applyFont="1" applyBorder="1" applyAlignment="1" applyProtection="1">
      <alignment horizontal="center" vertical="center"/>
      <protection locked="0"/>
    </xf>
    <xf numFmtId="49" fontId="29" fillId="0" borderId="40" xfId="0" applyNumberFormat="1" applyFont="1" applyBorder="1" applyAlignment="1" applyProtection="1">
      <alignment horizontal="center" vertical="center"/>
      <protection locked="0"/>
    </xf>
    <xf numFmtId="49" fontId="29" fillId="0" borderId="32" xfId="0" applyNumberFormat="1" applyFont="1" applyBorder="1" applyAlignment="1" applyProtection="1">
      <alignment horizontal="center" vertical="center"/>
      <protection locked="0"/>
    </xf>
    <xf numFmtId="49" fontId="29" fillId="0" borderId="49" xfId="0" applyNumberFormat="1" applyFont="1" applyBorder="1" applyAlignment="1" applyProtection="1">
      <alignment horizontal="center" vertical="center"/>
      <protection locked="0"/>
    </xf>
    <xf numFmtId="164" fontId="21" fillId="0" borderId="2" xfId="2" applyFont="1" applyBorder="1" applyAlignment="1" applyProtection="1">
      <alignment horizontal="center" vertical="center"/>
      <protection locked="0"/>
    </xf>
    <xf numFmtId="164" fontId="21" fillId="0" borderId="13" xfId="2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5" fillId="0" borderId="30" xfId="0" applyFont="1" applyBorder="1" applyAlignment="1" applyProtection="1">
      <alignment horizontal="center"/>
      <protection locked="0"/>
    </xf>
    <xf numFmtId="0" fontId="20" fillId="4" borderId="41" xfId="0" applyFont="1" applyFill="1" applyBorder="1" applyAlignment="1">
      <alignment horizontal="left" vertical="center"/>
    </xf>
    <xf numFmtId="0" fontId="20" fillId="4" borderId="11" xfId="0" applyFont="1" applyFill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2" fillId="0" borderId="53" xfId="0" applyFont="1" applyBorder="1" applyAlignment="1" applyProtection="1">
      <alignment horizontal="center" vertical="center"/>
      <protection locked="0"/>
    </xf>
    <xf numFmtId="0" fontId="22" fillId="0" borderId="54" xfId="0" applyFont="1" applyBorder="1" applyAlignment="1" applyProtection="1">
      <alignment horizontal="center" vertical="center"/>
      <protection locked="0"/>
    </xf>
    <xf numFmtId="0" fontId="22" fillId="0" borderId="59" xfId="0" applyFont="1" applyBorder="1" applyAlignment="1" applyProtection="1">
      <alignment horizontal="center" vertical="center"/>
      <protection locked="0"/>
    </xf>
    <xf numFmtId="0" fontId="22" fillId="0" borderId="60" xfId="0" applyFont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>
      <alignment horizontal="center" vertical="center" wrapText="1"/>
    </xf>
    <xf numFmtId="166" fontId="22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/>
      <protection locked="0"/>
    </xf>
    <xf numFmtId="0" fontId="22" fillId="0" borderId="68" xfId="0" applyFont="1" applyBorder="1" applyAlignment="1" applyProtection="1">
      <alignment horizontal="center" vertical="center"/>
      <protection locked="0"/>
    </xf>
    <xf numFmtId="0" fontId="22" fillId="4" borderId="10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164" fontId="20" fillId="4" borderId="55" xfId="2" applyFont="1" applyFill="1" applyBorder="1" applyAlignment="1" applyProtection="1">
      <alignment horizontal="center" vertical="center"/>
      <protection hidden="1"/>
    </xf>
    <xf numFmtId="164" fontId="20" fillId="4" borderId="54" xfId="2" applyFont="1" applyFill="1" applyBorder="1" applyAlignment="1" applyProtection="1">
      <alignment horizontal="center" vertical="center"/>
      <protection hidden="1"/>
    </xf>
    <xf numFmtId="164" fontId="20" fillId="4" borderId="61" xfId="2" applyFont="1" applyFill="1" applyBorder="1" applyAlignment="1" applyProtection="1">
      <alignment horizontal="center" vertical="center"/>
      <protection hidden="1"/>
    </xf>
    <xf numFmtId="164" fontId="20" fillId="4" borderId="60" xfId="2" applyFont="1" applyFill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166" fontId="3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3" fillId="4" borderId="4" xfId="0" applyFont="1" applyFill="1" applyBorder="1" applyAlignment="1" applyProtection="1">
      <alignment horizontal="center" vertical="center" wrapText="1"/>
      <protection hidden="1"/>
    </xf>
    <xf numFmtId="0" fontId="33" fillId="4" borderId="0" xfId="0" applyFont="1" applyFill="1" applyAlignment="1" applyProtection="1">
      <alignment horizontal="center" vertical="center" wrapText="1"/>
      <protection hidden="1"/>
    </xf>
    <xf numFmtId="0" fontId="33" fillId="4" borderId="9" xfId="0" applyFont="1" applyFill="1" applyBorder="1" applyAlignment="1" applyProtection="1">
      <alignment horizontal="center" vertical="center" wrapText="1"/>
      <protection hidden="1"/>
    </xf>
    <xf numFmtId="0" fontId="33" fillId="4" borderId="24" xfId="0" applyFont="1" applyFill="1" applyBorder="1" applyAlignment="1" applyProtection="1">
      <alignment horizontal="center" vertical="center" wrapText="1"/>
      <protection hidden="1"/>
    </xf>
    <xf numFmtId="0" fontId="33" fillId="4" borderId="29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locked="0"/>
    </xf>
    <xf numFmtId="167" fontId="21" fillId="0" borderId="71" xfId="0" applyNumberFormat="1" applyFont="1" applyBorder="1" applyAlignment="1" applyProtection="1">
      <alignment horizontal="center" vertical="center"/>
      <protection locked="0"/>
    </xf>
    <xf numFmtId="167" fontId="21" fillId="0" borderId="50" xfId="0" applyNumberFormat="1" applyFont="1" applyBorder="1" applyAlignment="1" applyProtection="1">
      <alignment horizontal="center" vertical="center"/>
      <protection locked="0"/>
    </xf>
    <xf numFmtId="167" fontId="21" fillId="0" borderId="51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164" fontId="21" fillId="4" borderId="2" xfId="2" applyFont="1" applyFill="1" applyBorder="1" applyAlignment="1" applyProtection="1">
      <alignment horizontal="center" vertical="center"/>
      <protection hidden="1"/>
    </xf>
    <xf numFmtId="0" fontId="22" fillId="4" borderId="2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/>
    </xf>
    <xf numFmtId="0" fontId="13" fillId="3" borderId="36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5" fontId="25" fillId="4" borderId="5" xfId="0" applyNumberFormat="1" applyFont="1" applyFill="1" applyBorder="1" applyAlignment="1" applyProtection="1">
      <alignment horizontal="center" vertical="center"/>
      <protection hidden="1"/>
    </xf>
    <xf numFmtId="165" fontId="25" fillId="4" borderId="11" xfId="0" applyNumberFormat="1" applyFont="1" applyFill="1" applyBorder="1" applyAlignment="1" applyProtection="1">
      <alignment horizontal="center" vertical="center"/>
      <protection hidden="1"/>
    </xf>
    <xf numFmtId="0" fontId="13" fillId="3" borderId="47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 vertical="center"/>
    </xf>
    <xf numFmtId="49" fontId="22" fillId="0" borderId="61" xfId="0" applyNumberFormat="1" applyFont="1" applyBorder="1" applyAlignment="1" applyProtection="1">
      <alignment horizontal="center" vertical="center"/>
      <protection locked="0"/>
    </xf>
    <xf numFmtId="49" fontId="22" fillId="0" borderId="63" xfId="0" applyNumberFormat="1" applyFont="1" applyBorder="1" applyAlignment="1" applyProtection="1">
      <alignment horizontal="center" vertical="center"/>
      <protection locked="0"/>
    </xf>
    <xf numFmtId="49" fontId="22" fillId="0" borderId="64" xfId="0" applyNumberFormat="1" applyFont="1" applyBorder="1" applyAlignment="1" applyProtection="1">
      <alignment horizontal="center" vertical="center"/>
      <protection locked="0"/>
    </xf>
    <xf numFmtId="49" fontId="22" fillId="0" borderId="67" xfId="0" applyNumberFormat="1" applyFont="1" applyBorder="1" applyAlignment="1" applyProtection="1">
      <alignment horizontal="center" vertical="center"/>
      <protection locked="0"/>
    </xf>
    <xf numFmtId="49" fontId="22" fillId="0" borderId="69" xfId="0" applyNumberFormat="1" applyFont="1" applyBorder="1" applyAlignment="1" applyProtection="1">
      <alignment horizontal="center" vertical="center"/>
      <protection locked="0"/>
    </xf>
    <xf numFmtId="49" fontId="22" fillId="0" borderId="70" xfId="0" applyNumberFormat="1" applyFont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22" fillId="0" borderId="56" xfId="0" applyFont="1" applyBorder="1" applyAlignment="1" applyProtection="1">
      <alignment horizontal="center" vertical="center"/>
      <protection locked="0"/>
    </xf>
    <xf numFmtId="14" fontId="22" fillId="0" borderId="55" xfId="0" applyNumberFormat="1" applyFont="1" applyBorder="1" applyAlignment="1" applyProtection="1">
      <alignment horizontal="center" vertical="center" wrapText="1"/>
      <protection locked="0"/>
    </xf>
    <xf numFmtId="14" fontId="22" fillId="0" borderId="57" xfId="0" applyNumberFormat="1" applyFont="1" applyBorder="1" applyAlignment="1" applyProtection="1">
      <alignment horizontal="center" vertical="center" wrapText="1"/>
      <protection locked="0"/>
    </xf>
    <xf numFmtId="14" fontId="22" fillId="0" borderId="58" xfId="0" applyNumberFormat="1" applyFont="1" applyBorder="1" applyAlignment="1" applyProtection="1">
      <alignment horizontal="center" vertical="center" wrapText="1"/>
      <protection locked="0"/>
    </xf>
    <xf numFmtId="14" fontId="22" fillId="0" borderId="61" xfId="0" applyNumberFormat="1" applyFont="1" applyBorder="1" applyAlignment="1" applyProtection="1">
      <alignment horizontal="center" vertical="center" wrapText="1"/>
      <protection locked="0"/>
    </xf>
    <xf numFmtId="14" fontId="22" fillId="0" borderId="63" xfId="0" applyNumberFormat="1" applyFont="1" applyBorder="1" applyAlignment="1" applyProtection="1">
      <alignment horizontal="center" vertical="center" wrapText="1"/>
      <protection locked="0"/>
    </xf>
    <xf numFmtId="14" fontId="22" fillId="0" borderId="64" xfId="0" applyNumberFormat="1" applyFont="1" applyBorder="1" applyAlignment="1" applyProtection="1">
      <alignment horizontal="center" vertical="center" wrapText="1"/>
      <protection locked="0"/>
    </xf>
    <xf numFmtId="0" fontId="13" fillId="3" borderId="47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26" xfId="0" applyFont="1" applyFill="1" applyBorder="1" applyAlignment="1">
      <alignment horizontal="center" wrapText="1"/>
    </xf>
    <xf numFmtId="0" fontId="20" fillId="4" borderId="27" xfId="0" applyFont="1" applyFill="1" applyBorder="1" applyAlignment="1" applyProtection="1">
      <alignment horizontal="center" vertical="center" wrapText="1"/>
      <protection hidden="1"/>
    </xf>
    <xf numFmtId="0" fontId="20" fillId="4" borderId="5" xfId="0" applyFont="1" applyFill="1" applyBorder="1" applyAlignment="1" applyProtection="1">
      <alignment horizontal="center" vertical="center" wrapText="1"/>
      <protection hidden="1"/>
    </xf>
    <xf numFmtId="0" fontId="20" fillId="4" borderId="40" xfId="0" applyFont="1" applyFill="1" applyBorder="1" applyAlignment="1" applyProtection="1">
      <alignment horizontal="center" vertical="center" wrapText="1"/>
      <protection hidden="1"/>
    </xf>
    <xf numFmtId="0" fontId="20" fillId="4" borderId="23" xfId="0" applyFont="1" applyFill="1" applyBorder="1" applyAlignment="1" applyProtection="1">
      <alignment horizontal="center" vertical="center" wrapText="1"/>
      <protection hidden="1"/>
    </xf>
    <xf numFmtId="0" fontId="20" fillId="4" borderId="24" xfId="0" applyFont="1" applyFill="1" applyBorder="1" applyAlignment="1" applyProtection="1">
      <alignment horizontal="center" vertical="center" wrapText="1"/>
      <protection hidden="1"/>
    </xf>
    <xf numFmtId="0" fontId="20" fillId="4" borderId="46" xfId="0" applyFont="1" applyFill="1" applyBorder="1" applyAlignment="1" applyProtection="1">
      <alignment horizontal="center" vertical="center" wrapText="1"/>
      <protection hidden="1"/>
    </xf>
    <xf numFmtId="0" fontId="20" fillId="0" borderId="31" xfId="0" applyFont="1" applyBorder="1" applyAlignment="1" applyProtection="1">
      <alignment horizontal="left" vertical="center" wrapText="1"/>
      <protection hidden="1"/>
    </xf>
    <xf numFmtId="0" fontId="20" fillId="0" borderId="5" xfId="0" applyFont="1" applyBorder="1" applyAlignment="1" applyProtection="1">
      <alignment horizontal="left" vertical="center" wrapText="1"/>
      <protection hidden="1"/>
    </xf>
    <xf numFmtId="0" fontId="20" fillId="0" borderId="28" xfId="0" applyFont="1" applyBorder="1" applyAlignment="1" applyProtection="1">
      <alignment horizontal="left" vertical="center" wrapText="1"/>
      <protection hidden="1"/>
    </xf>
    <xf numFmtId="0" fontId="20" fillId="0" borderId="33" xfId="0" applyFont="1" applyBorder="1" applyAlignment="1" applyProtection="1">
      <alignment horizontal="left" vertical="center" wrapText="1"/>
      <protection hidden="1"/>
    </xf>
    <xf numFmtId="0" fontId="20" fillId="0" borderId="24" xfId="0" applyFont="1" applyBorder="1" applyAlignment="1" applyProtection="1">
      <alignment horizontal="left" vertical="center" wrapText="1"/>
      <protection hidden="1"/>
    </xf>
    <xf numFmtId="0" fontId="20" fillId="0" borderId="29" xfId="0" applyFont="1" applyBorder="1" applyAlignment="1" applyProtection="1">
      <alignment horizontal="left" vertical="center" wrapText="1"/>
      <protection hidden="1"/>
    </xf>
    <xf numFmtId="0" fontId="22" fillId="0" borderId="65" xfId="0" applyFont="1" applyBorder="1" applyAlignment="1" applyProtection="1">
      <alignment horizontal="center" vertical="center"/>
      <protection locked="0"/>
    </xf>
    <xf numFmtId="0" fontId="22" fillId="0" borderId="66" xfId="0" applyFont="1" applyBorder="1" applyAlignment="1" applyProtection="1">
      <alignment horizontal="center" vertical="center"/>
      <protection locked="0"/>
    </xf>
    <xf numFmtId="164" fontId="20" fillId="4" borderId="67" xfId="2" applyFont="1" applyFill="1" applyBorder="1" applyAlignment="1" applyProtection="1">
      <alignment horizontal="center" vertical="center"/>
      <protection hidden="1"/>
    </xf>
    <xf numFmtId="164" fontId="20" fillId="4" borderId="66" xfId="2" applyFont="1" applyFill="1" applyBorder="1" applyAlignment="1" applyProtection="1">
      <alignment horizontal="center" vertical="center"/>
      <protection hidden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34" xfId="0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 vertical="center"/>
    </xf>
    <xf numFmtId="0" fontId="21" fillId="0" borderId="48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165" fontId="21" fillId="0" borderId="30" xfId="1" applyNumberFormat="1" applyFont="1" applyBorder="1" applyAlignment="1" applyProtection="1">
      <alignment horizontal="center" vertical="center"/>
      <protection locked="0"/>
    </xf>
    <xf numFmtId="0" fontId="20" fillId="4" borderId="0" xfId="0" applyFont="1" applyFill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0" fontId="20" fillId="4" borderId="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49" fontId="21" fillId="0" borderId="5" xfId="0" applyNumberFormat="1" applyFont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left"/>
    </xf>
    <xf numFmtId="0" fontId="30" fillId="4" borderId="12" xfId="0" applyFont="1" applyFill="1" applyBorder="1" applyAlignment="1">
      <alignment horizontal="left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30" fillId="4" borderId="20" xfId="0" applyFont="1" applyFill="1" applyBorder="1" applyAlignment="1">
      <alignment horizontal="left"/>
    </xf>
    <xf numFmtId="0" fontId="30" fillId="4" borderId="21" xfId="0" applyFont="1" applyFill="1" applyBorder="1" applyAlignment="1">
      <alignment horizontal="left"/>
    </xf>
    <xf numFmtId="0" fontId="28" fillId="0" borderId="39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2" fillId="4" borderId="0" xfId="0" applyFont="1" applyFill="1" applyAlignment="1">
      <alignment horizontal="left" vertical="center"/>
    </xf>
    <xf numFmtId="0" fontId="22" fillId="4" borderId="24" xfId="0" applyFont="1" applyFill="1" applyBorder="1" applyAlignment="1">
      <alignment horizontal="left" vertical="center"/>
    </xf>
    <xf numFmtId="166" fontId="22" fillId="0" borderId="24" xfId="2" applyNumberFormat="1" applyFont="1" applyFill="1" applyBorder="1" applyAlignment="1" applyProtection="1">
      <alignment horizontal="center" vertical="center" wrapText="1"/>
      <protection locked="0"/>
    </xf>
    <xf numFmtId="0" fontId="19" fillId="4" borderId="10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20" fillId="4" borderId="14" xfId="0" applyFont="1" applyFill="1" applyBorder="1" applyAlignment="1">
      <alignment horizontal="left"/>
    </xf>
    <xf numFmtId="0" fontId="20" fillId="4" borderId="15" xfId="0" applyFont="1" applyFill="1" applyBorder="1" applyAlignment="1">
      <alignment horizontal="left"/>
    </xf>
    <xf numFmtId="0" fontId="30" fillId="4" borderId="21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0" fillId="4" borderId="30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/>
    </xf>
    <xf numFmtId="0" fontId="13" fillId="3" borderId="44" xfId="0" applyFont="1" applyFill="1" applyBorder="1" applyAlignment="1">
      <alignment horizontal="center"/>
    </xf>
    <xf numFmtId="0" fontId="13" fillId="3" borderId="45" xfId="0" applyFont="1" applyFill="1" applyBorder="1" applyAlignment="1">
      <alignment horizontal="center"/>
    </xf>
    <xf numFmtId="165" fontId="25" fillId="4" borderId="5" xfId="0" applyNumberFormat="1" applyFont="1" applyFill="1" applyBorder="1" applyAlignment="1" applyProtection="1">
      <alignment horizontal="left" vertical="center"/>
      <protection hidden="1"/>
    </xf>
    <xf numFmtId="165" fontId="25" fillId="4" borderId="40" xfId="0" applyNumberFormat="1" applyFont="1" applyFill="1" applyBorder="1" applyAlignment="1" applyProtection="1">
      <alignment horizontal="left" vertical="center"/>
      <protection hidden="1"/>
    </xf>
    <xf numFmtId="165" fontId="25" fillId="4" borderId="11" xfId="0" applyNumberFormat="1" applyFont="1" applyFill="1" applyBorder="1" applyAlignment="1" applyProtection="1">
      <alignment horizontal="left" vertical="center"/>
      <protection hidden="1"/>
    </xf>
    <xf numFmtId="165" fontId="25" fillId="4" borderId="42" xfId="0" applyNumberFormat="1" applyFont="1" applyFill="1" applyBorder="1" applyAlignment="1" applyProtection="1">
      <alignment horizontal="left" vertical="center"/>
      <protection hidden="1"/>
    </xf>
    <xf numFmtId="0" fontId="25" fillId="0" borderId="2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20" fillId="4" borderId="5" xfId="0" applyFont="1" applyFill="1" applyBorder="1" applyAlignment="1">
      <alignment horizontal="left" vertical="center" wrapText="1"/>
    </xf>
    <xf numFmtId="0" fontId="27" fillId="0" borderId="7" xfId="3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20" fillId="0" borderId="15" xfId="0" applyFont="1" applyBorder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31" fillId="4" borderId="21" xfId="0" applyFont="1" applyFill="1" applyBorder="1" applyAlignment="1" applyProtection="1">
      <alignment horizontal="center"/>
      <protection hidden="1"/>
    </xf>
    <xf numFmtId="0" fontId="31" fillId="4" borderId="2" xfId="0" applyFont="1" applyFill="1" applyBorder="1" applyAlignment="1" applyProtection="1">
      <alignment horizontal="center"/>
      <protection hidden="1"/>
    </xf>
    <xf numFmtId="0" fontId="26" fillId="0" borderId="2" xfId="0" applyFont="1" applyBorder="1" applyAlignment="1" applyProtection="1">
      <alignment horizontal="center"/>
      <protection locked="0"/>
    </xf>
    <xf numFmtId="0" fontId="0" fillId="0" borderId="52" xfId="0" applyBorder="1" applyAlignment="1">
      <alignment horizontal="center"/>
    </xf>
    <xf numFmtId="0" fontId="20" fillId="4" borderId="30" xfId="0" applyFont="1" applyFill="1" applyBorder="1" applyAlignment="1">
      <alignment horizontal="center" vertical="center" wrapText="1"/>
    </xf>
    <xf numFmtId="0" fontId="20" fillId="4" borderId="32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49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 applyProtection="1">
      <alignment horizontal="left" vertical="top"/>
      <protection locked="0"/>
    </xf>
    <xf numFmtId="0" fontId="21" fillId="2" borderId="1" xfId="0" applyFont="1" applyFill="1" applyBorder="1" applyAlignment="1" applyProtection="1">
      <alignment horizontal="left" vertical="top"/>
      <protection locked="0"/>
    </xf>
    <xf numFmtId="0" fontId="21" fillId="2" borderId="4" xfId="0" applyFont="1" applyFill="1" applyBorder="1" applyAlignment="1" applyProtection="1">
      <alignment horizontal="left" vertical="top"/>
      <protection locked="0"/>
    </xf>
    <xf numFmtId="0" fontId="21" fillId="2" borderId="1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Alignment="1" applyProtection="1">
      <alignment horizontal="left" vertical="top"/>
      <protection locked="0"/>
    </xf>
    <xf numFmtId="0" fontId="21" fillId="2" borderId="9" xfId="0" applyFont="1" applyFill="1" applyBorder="1" applyAlignment="1" applyProtection="1">
      <alignment horizontal="left" vertical="top"/>
      <protection locked="0"/>
    </xf>
    <xf numFmtId="0" fontId="21" fillId="2" borderId="23" xfId="0" applyFont="1" applyFill="1" applyBorder="1" applyAlignment="1" applyProtection="1">
      <alignment horizontal="left" vertical="top"/>
      <protection locked="0"/>
    </xf>
    <xf numFmtId="0" fontId="21" fillId="2" borderId="24" xfId="0" applyFont="1" applyFill="1" applyBorder="1" applyAlignment="1" applyProtection="1">
      <alignment horizontal="left" vertical="top"/>
      <protection locked="0"/>
    </xf>
    <xf numFmtId="0" fontId="21" fillId="2" borderId="29" xfId="0" applyFont="1" applyFill="1" applyBorder="1" applyAlignment="1" applyProtection="1">
      <alignment horizontal="left" vertical="top"/>
      <protection locked="0"/>
    </xf>
    <xf numFmtId="0" fontId="20" fillId="4" borderId="25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</cellXfs>
  <cellStyles count="5">
    <cellStyle name="Hipervínculo" xfId="3" builtinId="8"/>
    <cellStyle name="Millares" xfId="1" builtinId="3"/>
    <cellStyle name="Millares 2" xfId="4" xr:uid="{00000000-0005-0000-0000-000002000000}"/>
    <cellStyle name="Moneda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32B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705970</xdr:colOff>
      <xdr:row>0</xdr:row>
      <xdr:rowOff>0</xdr:rowOff>
    </xdr:from>
    <xdr:to>
      <xdr:col>3</xdr:col>
      <xdr:colOff>750793</xdr:colOff>
      <xdr:row>5</xdr:row>
      <xdr:rowOff>160779</xdr:rowOff>
    </xdr:to>
    <xdr:pic>
      <xdr:nvPicPr>
        <xdr:cNvPr id="2" name="image_0">
          <a:extLst>
            <a:ext uri="{FF2B5EF4-FFF2-40B4-BE49-F238E27FC236}">
              <a16:creationId xmlns:a16="http://schemas.microsoft.com/office/drawing/2014/main" id="{4E3D6097-D6E4-A514-F248-5DDAE59D05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42"/>
        <a:stretch/>
      </xdr:blipFill>
      <xdr:spPr bwMode="auto">
        <a:xfrm>
          <a:off x="705970" y="0"/>
          <a:ext cx="3070411" cy="1146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U1107"/>
  <sheetViews>
    <sheetView showGridLines="0" tabSelected="1" zoomScale="55" zoomScaleNormal="55" workbookViewId="0">
      <selection activeCell="O29" sqref="O29:P29"/>
    </sheetView>
  </sheetViews>
  <sheetFormatPr baseColWidth="10" defaultColWidth="11.5703125" defaultRowHeight="15" x14ac:dyDescent="0.25"/>
  <cols>
    <col min="1" max="1" width="16.28515625" customWidth="1"/>
    <col min="2" max="2" width="19.85546875" customWidth="1"/>
    <col min="3" max="3" width="9.28515625" customWidth="1"/>
    <col min="4" max="4" width="31.5703125" customWidth="1"/>
    <col min="5" max="5" width="46.7109375" customWidth="1"/>
    <col min="6" max="6" width="3.28515625" customWidth="1"/>
    <col min="7" max="7" width="12.85546875" customWidth="1"/>
    <col min="8" max="8" width="4.140625" customWidth="1"/>
    <col min="9" max="9" width="10.140625" customWidth="1"/>
    <col min="10" max="10" width="9" customWidth="1"/>
    <col min="11" max="11" width="31.85546875" customWidth="1"/>
    <col min="12" max="12" width="23.5703125" customWidth="1"/>
    <col min="13" max="13" width="16.7109375" customWidth="1"/>
    <col min="14" max="14" width="22.140625" customWidth="1"/>
    <col min="15" max="15" width="31.140625" customWidth="1"/>
    <col min="16" max="16" width="19.85546875" bestFit="1" customWidth="1"/>
    <col min="17" max="17" width="13.42578125" customWidth="1"/>
    <col min="18" max="18" width="22.85546875" customWidth="1"/>
    <col min="19" max="19" width="8.140625" customWidth="1"/>
    <col min="20" max="20" width="12.28515625" customWidth="1"/>
    <col min="21" max="21" width="15.42578125" customWidth="1"/>
    <col min="22" max="22" width="13.7109375" customWidth="1"/>
    <col min="23" max="23" width="21.28515625" customWidth="1"/>
    <col min="25" max="26" width="11.5703125" customWidth="1"/>
    <col min="27" max="27" width="20.85546875" hidden="1" customWidth="1"/>
    <col min="28" max="28" width="37.5703125" hidden="1" customWidth="1"/>
    <col min="29" max="29" width="35.42578125" hidden="1" customWidth="1"/>
    <col min="30" max="30" width="25.28515625" hidden="1" customWidth="1"/>
    <col min="31" max="41" width="11.5703125" hidden="1" customWidth="1"/>
    <col min="42" max="42" width="11.5703125" customWidth="1"/>
    <col min="43" max="47" width="11.5703125" hidden="1" customWidth="1"/>
    <col min="48" max="58" width="11.5703125" customWidth="1"/>
  </cols>
  <sheetData>
    <row r="1" spans="1:45" ht="15" customHeight="1" x14ac:dyDescent="0.25">
      <c r="A1" s="5"/>
      <c r="B1" s="6"/>
      <c r="C1" s="6"/>
      <c r="D1" s="6"/>
      <c r="E1" s="161" t="s">
        <v>0</v>
      </c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</row>
    <row r="2" spans="1:45" ht="15.75" customHeight="1" x14ac:dyDescent="0.25">
      <c r="A2" s="7"/>
      <c r="B2" s="8"/>
      <c r="C2" s="8"/>
      <c r="D2" s="8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2"/>
    </row>
    <row r="3" spans="1:45" ht="15.75" customHeight="1" x14ac:dyDescent="0.25">
      <c r="A3" s="7"/>
      <c r="C3" s="8"/>
      <c r="D3" s="8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2"/>
    </row>
    <row r="4" spans="1:45" ht="15" customHeight="1" x14ac:dyDescent="0.25">
      <c r="A4" s="7"/>
      <c r="B4" s="8"/>
      <c r="C4" s="8"/>
      <c r="D4" s="8"/>
      <c r="E4" s="163" t="s">
        <v>1199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4"/>
    </row>
    <row r="5" spans="1:45" ht="15.75" customHeight="1" x14ac:dyDescent="0.25">
      <c r="A5" s="7"/>
      <c r="B5" s="8"/>
      <c r="C5" s="8"/>
      <c r="D5" s="8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4"/>
    </row>
    <row r="6" spans="1:45" ht="16.5" customHeight="1" thickBot="1" x14ac:dyDescent="0.3">
      <c r="A6" s="9"/>
      <c r="B6" s="10"/>
      <c r="C6" s="10"/>
      <c r="D6" s="10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6"/>
    </row>
    <row r="7" spans="1:45" ht="20.25" thickBot="1" x14ac:dyDescent="0.3">
      <c r="A7" s="137" t="s">
        <v>1</v>
      </c>
      <c r="B7" s="138"/>
      <c r="C7" s="138"/>
      <c r="D7" s="138"/>
      <c r="E7" s="138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40"/>
    </row>
    <row r="8" spans="1:45" ht="25.15" customHeight="1" x14ac:dyDescent="0.25">
      <c r="A8" s="179"/>
      <c r="B8" s="180"/>
      <c r="C8" s="180"/>
      <c r="D8" s="180"/>
      <c r="E8" s="149" t="s">
        <v>2</v>
      </c>
      <c r="F8" s="149"/>
      <c r="G8" s="149"/>
      <c r="H8" s="150"/>
      <c r="I8" s="150"/>
      <c r="J8" s="150"/>
      <c r="K8" s="149" t="s">
        <v>3</v>
      </c>
      <c r="L8" s="149"/>
      <c r="M8" s="150"/>
      <c r="N8" s="150"/>
      <c r="O8" s="150"/>
      <c r="P8" s="150"/>
      <c r="Q8" s="149" t="s">
        <v>4</v>
      </c>
      <c r="R8" s="149"/>
      <c r="S8" s="149"/>
      <c r="T8" s="149"/>
      <c r="U8" s="181" t="s">
        <v>70</v>
      </c>
      <c r="V8" s="181"/>
      <c r="W8" s="182"/>
      <c r="AM8">
        <v>0</v>
      </c>
      <c r="AQ8">
        <v>0</v>
      </c>
    </row>
    <row r="9" spans="1:45" ht="51.6" customHeight="1" x14ac:dyDescent="0.25">
      <c r="A9" s="160" t="s">
        <v>5</v>
      </c>
      <c r="B9" s="100"/>
      <c r="C9" s="100"/>
      <c r="D9" s="100"/>
      <c r="E9" s="11" t="s">
        <v>6</v>
      </c>
      <c r="F9" s="100" t="s">
        <v>7</v>
      </c>
      <c r="G9" s="100"/>
      <c r="H9" s="100"/>
      <c r="I9" s="100"/>
      <c r="J9" s="156" t="s">
        <v>9</v>
      </c>
      <c r="K9" s="157"/>
      <c r="L9" s="157"/>
      <c r="M9" s="157"/>
      <c r="N9" s="157"/>
      <c r="O9" s="158"/>
      <c r="P9" s="100" t="s">
        <v>10</v>
      </c>
      <c r="Q9" s="100"/>
      <c r="R9" s="100"/>
      <c r="S9" s="151" t="s">
        <v>11</v>
      </c>
      <c r="T9" s="151"/>
      <c r="U9" s="151"/>
      <c r="V9" s="151"/>
      <c r="W9" s="152"/>
      <c r="AF9">
        <v>5</v>
      </c>
      <c r="AG9">
        <v>0</v>
      </c>
      <c r="AH9">
        <v>2</v>
      </c>
      <c r="AI9">
        <v>3</v>
      </c>
      <c r="AM9">
        <v>1</v>
      </c>
      <c r="AN9" t="s">
        <v>180</v>
      </c>
      <c r="AQ9">
        <v>1</v>
      </c>
      <c r="AR9" t="s">
        <v>183</v>
      </c>
      <c r="AS9" t="s">
        <v>288</v>
      </c>
    </row>
    <row r="10" spans="1:45" ht="60" customHeight="1" thickBot="1" x14ac:dyDescent="0.3">
      <c r="A10" s="146"/>
      <c r="B10" s="147"/>
      <c r="C10" s="147"/>
      <c r="D10" s="147"/>
      <c r="E10" s="22"/>
      <c r="F10" s="148"/>
      <c r="G10" s="148"/>
      <c r="H10" s="148"/>
      <c r="I10" s="148"/>
      <c r="J10" s="87"/>
      <c r="K10" s="88"/>
      <c r="L10" s="88"/>
      <c r="M10" s="88"/>
      <c r="N10" s="88"/>
      <c r="O10" s="89"/>
      <c r="P10" s="87"/>
      <c r="Q10" s="88"/>
      <c r="R10" s="89"/>
      <c r="S10" s="153"/>
      <c r="T10" s="154"/>
      <c r="U10" s="154"/>
      <c r="V10" s="154"/>
      <c r="W10" s="155"/>
      <c r="AF10">
        <v>6</v>
      </c>
      <c r="AG10">
        <v>0</v>
      </c>
      <c r="AH10">
        <v>3</v>
      </c>
      <c r="AI10">
        <v>3</v>
      </c>
      <c r="AM10">
        <v>2</v>
      </c>
      <c r="AN10" t="s">
        <v>181</v>
      </c>
      <c r="AQ10">
        <v>2</v>
      </c>
      <c r="AR10" t="s">
        <v>184</v>
      </c>
      <c r="AS10" t="s">
        <v>184</v>
      </c>
    </row>
    <row r="11" spans="1:45" ht="20.25" thickBot="1" x14ac:dyDescent="0.3">
      <c r="A11" s="93" t="s">
        <v>12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5"/>
      <c r="AF11">
        <v>7</v>
      </c>
      <c r="AG11">
        <v>1</v>
      </c>
      <c r="AH11">
        <v>3</v>
      </c>
      <c r="AI11">
        <v>3</v>
      </c>
      <c r="AM11">
        <v>3</v>
      </c>
      <c r="AN11" t="s">
        <v>182</v>
      </c>
      <c r="AQ11">
        <v>3</v>
      </c>
      <c r="AR11" t="s">
        <v>185</v>
      </c>
      <c r="AS11" t="s">
        <v>185</v>
      </c>
    </row>
    <row r="12" spans="1:45" ht="18" customHeight="1" x14ac:dyDescent="0.25">
      <c r="A12" s="220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2"/>
      <c r="AF12">
        <v>8</v>
      </c>
      <c r="AG12">
        <v>2</v>
      </c>
      <c r="AH12">
        <v>3</v>
      </c>
      <c r="AI12">
        <v>3</v>
      </c>
      <c r="AM12">
        <v>4</v>
      </c>
      <c r="AN12" t="s">
        <v>192</v>
      </c>
      <c r="AQ12">
        <v>4</v>
      </c>
      <c r="AR12" t="s">
        <v>186</v>
      </c>
      <c r="AS12" t="s">
        <v>186</v>
      </c>
    </row>
    <row r="13" spans="1:45" x14ac:dyDescent="0.25">
      <c r="A13" s="223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5"/>
      <c r="AF13">
        <v>9</v>
      </c>
      <c r="AG13">
        <v>3</v>
      </c>
      <c r="AH13">
        <v>3</v>
      </c>
      <c r="AI13">
        <v>3</v>
      </c>
      <c r="AM13">
        <v>5</v>
      </c>
      <c r="AN13" t="s">
        <v>193</v>
      </c>
      <c r="AQ13">
        <v>5</v>
      </c>
      <c r="AR13" t="s">
        <v>187</v>
      </c>
      <c r="AS13" t="s">
        <v>187</v>
      </c>
    </row>
    <row r="14" spans="1:45" x14ac:dyDescent="0.25">
      <c r="A14" s="223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5"/>
      <c r="AM14">
        <v>6</v>
      </c>
      <c r="AN14" t="s">
        <v>194</v>
      </c>
      <c r="AQ14">
        <v>6</v>
      </c>
      <c r="AR14" t="s">
        <v>188</v>
      </c>
      <c r="AS14" t="s">
        <v>188</v>
      </c>
    </row>
    <row r="15" spans="1:45" x14ac:dyDescent="0.25">
      <c r="A15" s="223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5"/>
      <c r="AM15">
        <v>7</v>
      </c>
      <c r="AN15" t="s">
        <v>195</v>
      </c>
      <c r="AQ15">
        <v>7</v>
      </c>
      <c r="AR15" t="s">
        <v>189</v>
      </c>
      <c r="AS15" t="s">
        <v>189</v>
      </c>
    </row>
    <row r="16" spans="1:45" ht="15.75" thickBot="1" x14ac:dyDescent="0.3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8"/>
      <c r="AM16">
        <v>8</v>
      </c>
      <c r="AN16" t="s">
        <v>196</v>
      </c>
      <c r="AQ16">
        <v>8</v>
      </c>
      <c r="AR16" t="s">
        <v>190</v>
      </c>
      <c r="AS16" t="s">
        <v>190</v>
      </c>
    </row>
    <row r="17" spans="1:45" ht="21" customHeight="1" thickBot="1" x14ac:dyDescent="0.3">
      <c r="A17" s="98" t="s">
        <v>13</v>
      </c>
      <c r="B17" s="99"/>
      <c r="C17" s="99"/>
      <c r="D17" s="99"/>
      <c r="E17" s="99"/>
      <c r="F17" s="99"/>
      <c r="G17" s="99"/>
      <c r="H17" s="99"/>
      <c r="I17" s="99"/>
      <c r="J17" s="107" t="s">
        <v>14</v>
      </c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9"/>
      <c r="AM17">
        <v>9</v>
      </c>
      <c r="AN17" t="s">
        <v>197</v>
      </c>
      <c r="AQ17">
        <v>9</v>
      </c>
      <c r="AR17" t="s">
        <v>191</v>
      </c>
      <c r="AS17" t="s">
        <v>191</v>
      </c>
    </row>
    <row r="18" spans="1:45" ht="19.5" x14ac:dyDescent="0.25">
      <c r="A18" s="160" t="s">
        <v>15</v>
      </c>
      <c r="B18" s="100"/>
      <c r="C18" s="100" t="s">
        <v>16</v>
      </c>
      <c r="D18" s="100"/>
      <c r="E18" s="100" t="s">
        <v>17</v>
      </c>
      <c r="F18" s="100"/>
      <c r="G18" s="100"/>
      <c r="H18" s="100"/>
      <c r="I18" s="156"/>
      <c r="J18" s="72" t="s">
        <v>18</v>
      </c>
      <c r="K18" s="73"/>
      <c r="L18" s="73"/>
      <c r="M18" s="86"/>
      <c r="N18" s="86"/>
      <c r="O18" s="86"/>
      <c r="P18" s="176" t="s">
        <v>19</v>
      </c>
      <c r="Q18" s="176"/>
      <c r="R18" s="176"/>
      <c r="S18" s="69"/>
      <c r="T18" s="69"/>
      <c r="U18" s="69"/>
      <c r="V18" s="80" t="str">
        <f>IF(T24=0,"",IF(T24&lt;&gt;AS18,"POR FAVOR VERIFICAR LOS VALORES QUE ESTÁ AFECTANDO EL RP PARA ESTE PAGO (VALOR DEBE SER IGUAL AL COBRO DEL MES, PUNTO 6)",""))</f>
        <v/>
      </c>
      <c r="W18" s="81"/>
      <c r="AA18" s="26">
        <f>T24</f>
        <v>0</v>
      </c>
      <c r="AB18" t="e">
        <f>LEFT(AA18,VLOOKUP((LEN(AA18)),$AF$9:$AI$13,2,0))</f>
        <v>#N/A</v>
      </c>
      <c r="AC18" t="e">
        <f>MID(AA18,VLOOKUP((LEN(AA18)),$AF$9:$AI$13,2,0)+1,VLOOKUP((LEN(AA18)),$AF$9:$AI$13,3,0))</f>
        <v>#N/A</v>
      </c>
      <c r="AD18" t="e">
        <f>RIGHT(AA18,VLOOKUP((LEN(AA18)),$AF$9:$AI$13,4,0))</f>
        <v>#N/A</v>
      </c>
      <c r="AM18">
        <v>10</v>
      </c>
      <c r="AN18" t="s">
        <v>198</v>
      </c>
      <c r="AS18" s="27">
        <f>+SUM(S18:U21)</f>
        <v>0</v>
      </c>
    </row>
    <row r="19" spans="1:45" ht="34.9" customHeight="1" thickBot="1" x14ac:dyDescent="0.3">
      <c r="A19" s="78"/>
      <c r="B19" s="79"/>
      <c r="C19" s="79"/>
      <c r="D19" s="79"/>
      <c r="E19" s="159"/>
      <c r="F19" s="159"/>
      <c r="G19" s="159"/>
      <c r="H19" s="159"/>
      <c r="I19" s="159"/>
      <c r="J19" s="72" t="s">
        <v>18</v>
      </c>
      <c r="K19" s="73"/>
      <c r="L19" s="73"/>
      <c r="M19" s="86"/>
      <c r="N19" s="86"/>
      <c r="O19" s="86"/>
      <c r="P19" s="176" t="s">
        <v>19</v>
      </c>
      <c r="Q19" s="176"/>
      <c r="R19" s="176"/>
      <c r="S19" s="69"/>
      <c r="T19" s="69"/>
      <c r="U19" s="69"/>
      <c r="V19" s="82"/>
      <c r="W19" s="83"/>
      <c r="AB19" t="e">
        <f>IF(AB18="","",VLOOKUP(VALUE(AB18),$AM$8:$AN$1107,2,0)&amp;" "&amp;IF(VALUE(AB18)=1,"Millón","Millones"))</f>
        <v>#N/A</v>
      </c>
      <c r="AC19" t="e">
        <f>IF(VALUE(AC18)=0,"",VLOOKUP(VALUE(AC18),$AM$8:$AN$1107,2,0)&amp;" "&amp;"Mil")</f>
        <v>#N/A</v>
      </c>
      <c r="AD19" t="e">
        <f>IF(VALUE(AD18)=0,"Pesos",VLOOKUP(VALUE(AD18),$AM$8:$AN$1107,2,0)&amp;" "&amp;"Pesos")</f>
        <v>#N/A</v>
      </c>
      <c r="AM19">
        <v>11</v>
      </c>
      <c r="AN19" t="s">
        <v>199</v>
      </c>
    </row>
    <row r="20" spans="1:45" ht="19.5" x14ac:dyDescent="0.25">
      <c r="A20" s="60" t="s">
        <v>20</v>
      </c>
      <c r="B20" s="61"/>
      <c r="C20" s="61"/>
      <c r="D20" s="61"/>
      <c r="E20" s="61"/>
      <c r="F20" s="61"/>
      <c r="G20" s="61"/>
      <c r="H20" s="61"/>
      <c r="I20" s="61"/>
      <c r="J20" s="72" t="s">
        <v>18</v>
      </c>
      <c r="K20" s="73"/>
      <c r="L20" s="73"/>
      <c r="M20" s="86"/>
      <c r="N20" s="86"/>
      <c r="O20" s="86"/>
      <c r="P20" s="176" t="s">
        <v>19</v>
      </c>
      <c r="Q20" s="176"/>
      <c r="R20" s="176"/>
      <c r="S20" s="69"/>
      <c r="T20" s="69"/>
      <c r="U20" s="69"/>
      <c r="V20" s="82"/>
      <c r="W20" s="83"/>
      <c r="AM20">
        <v>12</v>
      </c>
      <c r="AN20" t="s">
        <v>200</v>
      </c>
    </row>
    <row r="21" spans="1:45" ht="44.45" customHeight="1" thickBot="1" x14ac:dyDescent="0.3">
      <c r="A21" s="62"/>
      <c r="B21" s="63"/>
      <c r="C21" s="12" t="s">
        <v>3</v>
      </c>
      <c r="D21" s="13"/>
      <c r="E21" s="92" t="s">
        <v>1201</v>
      </c>
      <c r="F21" s="92"/>
      <c r="G21" s="92"/>
      <c r="H21" s="92"/>
      <c r="I21" s="92"/>
      <c r="J21" s="145" t="s">
        <v>18</v>
      </c>
      <c r="K21" s="92"/>
      <c r="L21" s="92"/>
      <c r="M21" s="63"/>
      <c r="N21" s="63"/>
      <c r="O21" s="63"/>
      <c r="P21" s="177" t="s">
        <v>19</v>
      </c>
      <c r="Q21" s="177"/>
      <c r="R21" s="177"/>
      <c r="S21" s="178"/>
      <c r="T21" s="178"/>
      <c r="U21" s="178"/>
      <c r="V21" s="84"/>
      <c r="W21" s="85"/>
      <c r="AM21">
        <v>13</v>
      </c>
      <c r="AN21" t="s">
        <v>201</v>
      </c>
    </row>
    <row r="22" spans="1:45" ht="19.5" x14ac:dyDescent="0.25">
      <c r="A22" s="141" t="s">
        <v>21</v>
      </c>
      <c r="B22" s="142"/>
      <c r="C22" s="142"/>
      <c r="D22" s="142"/>
      <c r="E22" s="142"/>
      <c r="F22" s="142"/>
      <c r="G22" s="142"/>
      <c r="H22" s="142"/>
      <c r="I22" s="143"/>
      <c r="J22" s="98" t="s">
        <v>22</v>
      </c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144"/>
      <c r="AM22">
        <v>14</v>
      </c>
      <c r="AN22" t="s">
        <v>202</v>
      </c>
    </row>
    <row r="23" spans="1:45" s="233" customFormat="1" ht="31.5" customHeight="1" x14ac:dyDescent="0.25">
      <c r="A23" s="229" t="s">
        <v>23</v>
      </c>
      <c r="B23" s="158"/>
      <c r="C23" s="100" t="s">
        <v>24</v>
      </c>
      <c r="D23" s="100"/>
      <c r="E23" s="11" t="s">
        <v>25</v>
      </c>
      <c r="F23" s="100" t="s">
        <v>26</v>
      </c>
      <c r="G23" s="100"/>
      <c r="H23" s="100"/>
      <c r="I23" s="230"/>
      <c r="J23" s="231" t="s">
        <v>74</v>
      </c>
      <c r="K23" s="231"/>
      <c r="L23" s="100" t="s">
        <v>27</v>
      </c>
      <c r="M23" s="100"/>
      <c r="N23" s="100"/>
      <c r="O23" s="232" t="str">
        <f>IF(J23="Factura con IVA No.","Valor Mes Antes de IVA","Valor Mes")</f>
        <v>Valor Mes</v>
      </c>
      <c r="P23" s="232"/>
      <c r="Q23" s="232"/>
      <c r="R23" s="232" t="s">
        <v>61</v>
      </c>
      <c r="S23" s="232"/>
      <c r="T23" s="100" t="s">
        <v>28</v>
      </c>
      <c r="U23" s="100"/>
      <c r="V23" s="100"/>
      <c r="W23" s="230"/>
      <c r="AM23" s="233">
        <v>15</v>
      </c>
      <c r="AN23" s="233" t="s">
        <v>203</v>
      </c>
    </row>
    <row r="24" spans="1:45" ht="20.25" customHeight="1" x14ac:dyDescent="0.25">
      <c r="A24" s="64"/>
      <c r="B24" s="65"/>
      <c r="C24" s="74">
        <f>IFERROR(O24*Hoja2!$U$3," ")</f>
        <v>0</v>
      </c>
      <c r="D24" s="75"/>
      <c r="E24" s="110"/>
      <c r="F24" s="111"/>
      <c r="G24" s="112"/>
      <c r="H24" s="112"/>
      <c r="I24" s="113"/>
      <c r="J24" s="169"/>
      <c r="K24" s="170"/>
      <c r="L24" s="90"/>
      <c r="M24" s="90"/>
      <c r="N24" s="90"/>
      <c r="O24" s="91">
        <f>IF(J23="Factura con IVA No.",(T24/1.19),T24)</f>
        <v>0</v>
      </c>
      <c r="P24" s="91"/>
      <c r="Q24" s="91"/>
      <c r="R24" s="91" t="str">
        <f>IF(J23="Factura con IVA No.",T24-O24,"-")</f>
        <v>-</v>
      </c>
      <c r="S24" s="91"/>
      <c r="T24" s="49"/>
      <c r="U24" s="49"/>
      <c r="V24" s="49"/>
      <c r="W24" s="50"/>
      <c r="AM24">
        <v>16</v>
      </c>
      <c r="AN24" t="s">
        <v>207</v>
      </c>
    </row>
    <row r="25" spans="1:45" ht="15" customHeight="1" x14ac:dyDescent="0.25">
      <c r="A25" s="66"/>
      <c r="B25" s="67"/>
      <c r="C25" s="76"/>
      <c r="D25" s="77"/>
      <c r="E25" s="70"/>
      <c r="F25" s="114"/>
      <c r="G25" s="115"/>
      <c r="H25" s="115"/>
      <c r="I25" s="116"/>
      <c r="J25" s="169"/>
      <c r="K25" s="170"/>
      <c r="L25" s="90"/>
      <c r="M25" s="90"/>
      <c r="N25" s="90"/>
      <c r="O25" s="91"/>
      <c r="P25" s="91"/>
      <c r="Q25" s="91"/>
      <c r="R25" s="91"/>
      <c r="S25" s="91"/>
      <c r="T25" s="49"/>
      <c r="U25" s="49"/>
      <c r="V25" s="49"/>
      <c r="W25" s="50"/>
      <c r="AM25">
        <v>17</v>
      </c>
      <c r="AN25" t="s">
        <v>204</v>
      </c>
    </row>
    <row r="26" spans="1:45" ht="20.45" customHeight="1" x14ac:dyDescent="0.25">
      <c r="A26" s="66"/>
      <c r="B26" s="67"/>
      <c r="C26" s="76"/>
      <c r="D26" s="77"/>
      <c r="E26" s="70"/>
      <c r="F26" s="101"/>
      <c r="G26" s="102"/>
      <c r="H26" s="102"/>
      <c r="I26" s="103"/>
      <c r="J26" s="121" t="s">
        <v>29</v>
      </c>
      <c r="K26" s="122"/>
      <c r="L26" s="123"/>
      <c r="M26" s="127" t="e">
        <f>UPPER(AB19)&amp;" "&amp;UPPER(AC19)&amp;" "&amp;UPPER(AD19)</f>
        <v>#N/A</v>
      </c>
      <c r="N26" s="128"/>
      <c r="O26" s="128"/>
      <c r="P26" s="128"/>
      <c r="Q26" s="128"/>
      <c r="R26" s="128"/>
      <c r="S26" s="128"/>
      <c r="T26" s="128"/>
      <c r="U26" s="128"/>
      <c r="V26" s="128"/>
      <c r="W26" s="129"/>
      <c r="AM26">
        <v>18</v>
      </c>
      <c r="AN26" t="s">
        <v>205</v>
      </c>
    </row>
    <row r="27" spans="1:45" ht="15.75" customHeight="1" thickBot="1" x14ac:dyDescent="0.3">
      <c r="A27" s="133"/>
      <c r="B27" s="134"/>
      <c r="C27" s="135"/>
      <c r="D27" s="136"/>
      <c r="E27" s="71"/>
      <c r="F27" s="104"/>
      <c r="G27" s="105"/>
      <c r="H27" s="105"/>
      <c r="I27" s="106"/>
      <c r="J27" s="124"/>
      <c r="K27" s="125"/>
      <c r="L27" s="126"/>
      <c r="M27" s="130"/>
      <c r="N27" s="131"/>
      <c r="O27" s="131"/>
      <c r="P27" s="131"/>
      <c r="Q27" s="131"/>
      <c r="R27" s="131"/>
      <c r="S27" s="131"/>
      <c r="T27" s="131"/>
      <c r="U27" s="131"/>
      <c r="V27" s="131"/>
      <c r="W27" s="132"/>
      <c r="AM27">
        <v>19</v>
      </c>
      <c r="AN27" t="s">
        <v>206</v>
      </c>
    </row>
    <row r="28" spans="1:45" ht="24.6" customHeight="1" x14ac:dyDescent="0.25">
      <c r="A28" s="117" t="s">
        <v>30</v>
      </c>
      <c r="B28" s="118"/>
      <c r="C28" s="118"/>
      <c r="D28" s="118"/>
      <c r="E28" s="118"/>
      <c r="F28" s="118"/>
      <c r="G28" s="118"/>
      <c r="H28" s="118"/>
      <c r="I28" s="118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20"/>
      <c r="AM28">
        <v>20</v>
      </c>
      <c r="AN28" t="s">
        <v>208</v>
      </c>
    </row>
    <row r="29" spans="1:45" ht="36" x14ac:dyDescent="0.25">
      <c r="A29" s="68" t="s">
        <v>33</v>
      </c>
      <c r="B29" s="33"/>
      <c r="C29" s="15"/>
      <c r="D29" s="14" t="s">
        <v>34</v>
      </c>
      <c r="E29" s="16"/>
      <c r="F29" s="33" t="s">
        <v>29</v>
      </c>
      <c r="G29" s="33"/>
      <c r="H29" s="33"/>
      <c r="I29" s="32" t="str">
        <f>IF(E29="","",UPPER(AB30)&amp;" "&amp;UPPER(AC30)&amp;" "&amp;UPPER(AD30))</f>
        <v/>
      </c>
      <c r="J29" s="32"/>
      <c r="K29" s="32"/>
      <c r="L29" s="32"/>
      <c r="M29" s="32"/>
      <c r="N29" s="28" t="s">
        <v>35</v>
      </c>
      <c r="O29" s="36"/>
      <c r="P29" s="36"/>
      <c r="Q29" s="33" t="s">
        <v>36</v>
      </c>
      <c r="R29" s="33"/>
      <c r="S29" s="33"/>
      <c r="T29" s="34"/>
      <c r="U29" s="34"/>
      <c r="V29" s="34"/>
      <c r="W29" s="35"/>
      <c r="AA29" s="26">
        <f>E29</f>
        <v>0</v>
      </c>
      <c r="AB29" t="e">
        <f>LEFT(AA29,VLOOKUP((LEN(AA29)),$AF$9:$AI$13,2,0))</f>
        <v>#N/A</v>
      </c>
      <c r="AC29" t="e">
        <f>MID(AA29,VLOOKUP((LEN(AA29)),$AF$9:$AI$13,2,0)+1,VLOOKUP((LEN(AA29)),$AF$9:$AI$13,3,0))</f>
        <v>#N/A</v>
      </c>
      <c r="AD29" t="e">
        <f>RIGHT(AA29,VLOOKUP((LEN(AA29)),$AF$9:$AI$13,4,0))</f>
        <v>#N/A</v>
      </c>
      <c r="AM29">
        <v>21</v>
      </c>
      <c r="AN29" t="s">
        <v>1194</v>
      </c>
    </row>
    <row r="30" spans="1:45" ht="63" customHeight="1" x14ac:dyDescent="0.25">
      <c r="A30" s="68" t="s">
        <v>33</v>
      </c>
      <c r="B30" s="33"/>
      <c r="C30" s="15"/>
      <c r="D30" s="14" t="s">
        <v>34</v>
      </c>
      <c r="E30" s="16"/>
      <c r="F30" s="33" t="s">
        <v>29</v>
      </c>
      <c r="G30" s="33"/>
      <c r="H30" s="33"/>
      <c r="I30" s="32" t="str">
        <f>IF(E30="","",UPPER(AB32)&amp;" "&amp;UPPER(AC32)&amp;" "&amp;UPPER(AD32))</f>
        <v/>
      </c>
      <c r="J30" s="32"/>
      <c r="K30" s="32"/>
      <c r="L30" s="32"/>
      <c r="M30" s="32"/>
      <c r="N30" s="28" t="s">
        <v>35</v>
      </c>
      <c r="O30" s="36"/>
      <c r="P30" s="36"/>
      <c r="Q30" s="33" t="s">
        <v>36</v>
      </c>
      <c r="R30" s="33"/>
      <c r="S30" s="33"/>
      <c r="T30" s="34"/>
      <c r="U30" s="34"/>
      <c r="V30" s="34"/>
      <c r="W30" s="35"/>
      <c r="Y30" s="3"/>
      <c r="AB30" t="e">
        <f>IF(AB29="","",VLOOKUP(VALUE(AB29),$AM$8:$AN$1107,2,0)&amp;" "&amp;IF(VALUE(AB29)=1,"Millón","Millones"))</f>
        <v>#N/A</v>
      </c>
      <c r="AC30" t="e">
        <f>IF(VALUE(AC29)=0,"",VLOOKUP(VALUE(AC29),$AM$8:$AN$1107,2,0)&amp;" "&amp;"Mil")</f>
        <v>#N/A</v>
      </c>
      <c r="AD30" t="e">
        <f>IF(VALUE(AD29)=0,"Pesos",VLOOKUP(VALUE(AD29),$AM$8:$AN$1107,2,0)&amp;" "&amp;"Pesos")</f>
        <v>#N/A</v>
      </c>
      <c r="AM30">
        <v>22</v>
      </c>
      <c r="AN30" t="s">
        <v>209</v>
      </c>
    </row>
    <row r="31" spans="1:45" ht="69" customHeight="1" x14ac:dyDescent="0.25">
      <c r="A31" s="29" t="s">
        <v>1196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1"/>
      <c r="Z31" s="3"/>
      <c r="AA31" s="26">
        <f>E30</f>
        <v>0</v>
      </c>
      <c r="AB31" t="e">
        <f>LEFT(AA31,VLOOKUP((LEN(AA31)),$AF$9:$AI$13,2,0))</f>
        <v>#N/A</v>
      </c>
      <c r="AC31" t="e">
        <f>MID(AA31,VLOOKUP((LEN(AA31)),$AF$9:$AI$13,2,0)+1,VLOOKUP((LEN(AA31)),$AF$9:$AI$13,3,0))</f>
        <v>#N/A</v>
      </c>
      <c r="AD31" t="e">
        <f>RIGHT(AA31,VLOOKUP((LEN(AA31)),$AF$9:$AI$13,4,0))</f>
        <v>#N/A</v>
      </c>
      <c r="AM31">
        <v>23</v>
      </c>
      <c r="AN31" t="s">
        <v>210</v>
      </c>
    </row>
    <row r="32" spans="1:45" ht="33" customHeight="1" x14ac:dyDescent="0.25">
      <c r="A32" s="37" t="s">
        <v>37</v>
      </c>
      <c r="B32" s="38"/>
      <c r="C32" s="41">
        <f>+A10</f>
        <v>0</v>
      </c>
      <c r="D32" s="42"/>
      <c r="E32" s="42"/>
      <c r="F32" s="42"/>
      <c r="G32" s="42"/>
      <c r="H32" s="42"/>
      <c r="I32" s="42"/>
      <c r="J32" s="96">
        <f>+E10</f>
        <v>0</v>
      </c>
      <c r="K32" s="96"/>
      <c r="L32" s="192">
        <f>+F10</f>
        <v>0</v>
      </c>
      <c r="M32" s="193"/>
      <c r="N32" s="214"/>
      <c r="O32" s="214"/>
      <c r="P32" s="202" t="s">
        <v>38</v>
      </c>
      <c r="Q32" s="202"/>
      <c r="R32" s="203"/>
      <c r="S32" s="204"/>
      <c r="T32" s="204"/>
      <c r="U32" s="204"/>
      <c r="V32" s="204"/>
      <c r="W32" s="205"/>
      <c r="AB32" t="e">
        <f>IF(AB31="","",VLOOKUP(VALUE(AB31),$AM$8:$AN$1107,2,0)&amp;" "&amp;IF(VALUE(AB31)=1,"Millón","Millones"))</f>
        <v>#N/A</v>
      </c>
      <c r="AC32" t="e">
        <f>IF(VALUE(AC31)=0,"",VLOOKUP(VALUE(AC31),$AM$8:$AN$1107,2,0)&amp;" "&amp;"Mil")</f>
        <v>#N/A</v>
      </c>
      <c r="AD32" t="e">
        <f>IF(VALUE(AD31)=0,"Pesos",VLOOKUP(VALUE(AD31),$AM$8:$AN$1107,2,0)&amp;" "&amp;"Pesos")</f>
        <v>#N/A</v>
      </c>
      <c r="AM32">
        <v>24</v>
      </c>
      <c r="AN32" t="s">
        <v>211</v>
      </c>
    </row>
    <row r="33" spans="1:40" ht="31.15" customHeight="1" x14ac:dyDescent="0.25">
      <c r="A33" s="39"/>
      <c r="B33" s="40"/>
      <c r="C33" s="43"/>
      <c r="D33" s="44"/>
      <c r="E33" s="44"/>
      <c r="F33" s="44"/>
      <c r="G33" s="44"/>
      <c r="H33" s="44"/>
      <c r="I33" s="44"/>
      <c r="J33" s="97"/>
      <c r="K33" s="97"/>
      <c r="L33" s="194"/>
      <c r="M33" s="195"/>
      <c r="N33" s="100" t="s">
        <v>39</v>
      </c>
      <c r="O33" s="100"/>
      <c r="P33" s="56" t="s">
        <v>40</v>
      </c>
      <c r="Q33" s="57"/>
      <c r="R33" s="58"/>
      <c r="S33" s="58"/>
      <c r="T33" s="58"/>
      <c r="U33" s="58"/>
      <c r="V33" s="58"/>
      <c r="W33" s="59"/>
      <c r="AM33">
        <v>25</v>
      </c>
      <c r="AN33" t="s">
        <v>212</v>
      </c>
    </row>
    <row r="34" spans="1:40" ht="15.75" thickBot="1" x14ac:dyDescent="0.3">
      <c r="A34" s="52" t="s">
        <v>41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4"/>
      <c r="AM34">
        <v>26</v>
      </c>
      <c r="AN34" t="s">
        <v>213</v>
      </c>
    </row>
    <row r="35" spans="1:40" ht="20.25" thickBot="1" x14ac:dyDescent="0.3">
      <c r="A35" s="206" t="s">
        <v>1195</v>
      </c>
      <c r="B35" s="207"/>
      <c r="C35" s="207"/>
      <c r="D35" s="207"/>
      <c r="E35" s="207"/>
      <c r="F35" s="207"/>
      <c r="G35" s="207"/>
      <c r="H35" s="207"/>
      <c r="I35" s="207"/>
      <c r="J35" s="208"/>
      <c r="K35" s="209" t="s">
        <v>42</v>
      </c>
      <c r="L35" s="207"/>
      <c r="M35" s="208"/>
      <c r="N35" s="173" t="s">
        <v>31</v>
      </c>
      <c r="O35" s="174"/>
      <c r="P35" s="174"/>
      <c r="Q35" s="174"/>
      <c r="R35" s="174"/>
      <c r="S35" s="174"/>
      <c r="T35" s="174"/>
      <c r="U35" s="174"/>
      <c r="V35" s="174"/>
      <c r="W35" s="175"/>
      <c r="AM35">
        <v>27</v>
      </c>
      <c r="AN35" t="s">
        <v>214</v>
      </c>
    </row>
    <row r="36" spans="1:40" ht="42" customHeight="1" x14ac:dyDescent="0.25">
      <c r="A36" s="199" t="s">
        <v>43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1"/>
      <c r="AM36">
        <v>28</v>
      </c>
      <c r="AN36" t="s">
        <v>215</v>
      </c>
    </row>
    <row r="37" spans="1:40" ht="18" customHeight="1" x14ac:dyDescent="0.25">
      <c r="A37" s="197"/>
      <c r="B37" s="198"/>
      <c r="C37" s="100" t="s">
        <v>37</v>
      </c>
      <c r="D37" s="100"/>
      <c r="E37" s="196"/>
      <c r="F37" s="196"/>
      <c r="G37" s="196"/>
      <c r="H37" s="196"/>
      <c r="I37" s="196"/>
      <c r="J37" s="196"/>
      <c r="K37" s="196"/>
      <c r="L37" s="196"/>
      <c r="M37" s="196"/>
      <c r="N37" s="51"/>
      <c r="O37" s="51"/>
      <c r="P37" s="51"/>
      <c r="Q37" s="51"/>
      <c r="R37" s="51"/>
      <c r="S37" s="151" t="s">
        <v>44</v>
      </c>
      <c r="T37" s="151"/>
      <c r="U37" s="45"/>
      <c r="V37" s="46"/>
      <c r="W37" s="215"/>
      <c r="AM37">
        <v>29</v>
      </c>
      <c r="AN37" t="s">
        <v>216</v>
      </c>
    </row>
    <row r="38" spans="1:40" ht="31.15" customHeight="1" x14ac:dyDescent="0.25">
      <c r="A38" s="186"/>
      <c r="B38" s="187"/>
      <c r="C38" s="100"/>
      <c r="D38" s="100"/>
      <c r="E38" s="196"/>
      <c r="F38" s="196"/>
      <c r="G38" s="196"/>
      <c r="H38" s="196"/>
      <c r="I38" s="196"/>
      <c r="J38" s="196"/>
      <c r="K38" s="196"/>
      <c r="L38" s="196"/>
      <c r="M38" s="196"/>
      <c r="N38" s="51"/>
      <c r="O38" s="51"/>
      <c r="P38" s="51"/>
      <c r="Q38" s="51"/>
      <c r="R38" s="51"/>
      <c r="S38" s="151"/>
      <c r="T38" s="151"/>
      <c r="U38" s="47"/>
      <c r="V38" s="48"/>
      <c r="W38" s="215"/>
      <c r="AM38">
        <v>30</v>
      </c>
      <c r="AN38" t="s">
        <v>217</v>
      </c>
    </row>
    <row r="39" spans="1:40" ht="25.5" thickBot="1" x14ac:dyDescent="0.35">
      <c r="A39" s="186"/>
      <c r="B39" s="187"/>
      <c r="C39" s="188" t="s">
        <v>45</v>
      </c>
      <c r="D39" s="188"/>
      <c r="E39" s="55"/>
      <c r="F39" s="55"/>
      <c r="G39" s="55"/>
      <c r="H39" s="55"/>
      <c r="I39" s="55"/>
      <c r="J39" s="55"/>
      <c r="K39" s="55"/>
      <c r="L39" s="55"/>
      <c r="M39" s="55"/>
      <c r="N39" s="217" t="s">
        <v>39</v>
      </c>
      <c r="O39" s="218"/>
      <c r="P39" s="218"/>
      <c r="Q39" s="218"/>
      <c r="R39" s="219"/>
      <c r="S39" s="216"/>
      <c r="T39" s="216"/>
      <c r="U39" s="47"/>
      <c r="V39" s="48"/>
      <c r="W39" s="215"/>
      <c r="AM39">
        <v>31</v>
      </c>
      <c r="AN39" t="s">
        <v>280</v>
      </c>
    </row>
    <row r="40" spans="1:40" ht="22.15" customHeight="1" thickBot="1" x14ac:dyDescent="0.3">
      <c r="A40" s="189" t="s">
        <v>46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1"/>
      <c r="AM40">
        <v>32</v>
      </c>
      <c r="AN40" t="s">
        <v>224</v>
      </c>
    </row>
    <row r="41" spans="1:40" ht="21" customHeight="1" x14ac:dyDescent="0.25">
      <c r="A41" s="171" t="s">
        <v>47</v>
      </c>
      <c r="B41" s="172"/>
      <c r="C41" s="172"/>
      <c r="D41" s="172"/>
      <c r="E41" s="172"/>
      <c r="F41" s="212" t="str">
        <f>IF(OR(J23="Factura con IVA No.",J23="Factura sin IVA NO."),"SI","NO")</f>
        <v>NO</v>
      </c>
      <c r="G41" s="212"/>
      <c r="H41" s="185" t="s">
        <v>48</v>
      </c>
      <c r="I41" s="185"/>
      <c r="J41" s="185"/>
      <c r="K41" s="185"/>
      <c r="L41" s="185"/>
      <c r="M41" s="185"/>
      <c r="N41" s="185"/>
      <c r="O41" s="185"/>
      <c r="P41" s="18" t="str">
        <f>IF(N35="PRIMER PAGO","SI","NO")</f>
        <v>NO</v>
      </c>
      <c r="Q41" s="172" t="s">
        <v>49</v>
      </c>
      <c r="R41" s="172"/>
      <c r="S41" s="172"/>
      <c r="T41" s="172"/>
      <c r="U41" s="172"/>
      <c r="V41" s="172"/>
      <c r="W41" s="17" t="str">
        <f>IF(OR(C29="AVP",C29="AFC"),"SI","NO")</f>
        <v>NO</v>
      </c>
      <c r="AM41">
        <v>33</v>
      </c>
      <c r="AN41" t="s">
        <v>225</v>
      </c>
    </row>
    <row r="42" spans="1:40" ht="23.45" customHeight="1" x14ac:dyDescent="0.25">
      <c r="A42" s="168" t="s">
        <v>50</v>
      </c>
      <c r="B42" s="167"/>
      <c r="C42" s="167"/>
      <c r="D42" s="167"/>
      <c r="E42" s="167"/>
      <c r="F42" s="213" t="str">
        <f>IF(OR(A24&gt;0,A24="CERTIFICACIÓN"),"SI","NO")</f>
        <v>NO</v>
      </c>
      <c r="G42" s="213"/>
      <c r="H42" s="167" t="s">
        <v>51</v>
      </c>
      <c r="I42" s="167"/>
      <c r="J42" s="167"/>
      <c r="K42" s="167"/>
      <c r="L42" s="167"/>
      <c r="M42" s="167"/>
      <c r="N42" s="167"/>
      <c r="O42" s="167"/>
      <c r="P42" s="18" t="str">
        <f>IF(OR(N35="PRIMER PAGO",Formato!N35="ÚLTIMO PAGO POR TERMINACIÓN ANTICIPADA O CESIÓN"),"SI","NO")</f>
        <v>NO</v>
      </c>
      <c r="Q42" s="167" t="s">
        <v>52</v>
      </c>
      <c r="R42" s="167"/>
      <c r="S42" s="167"/>
      <c r="T42" s="167"/>
      <c r="U42" s="167"/>
      <c r="V42" s="167"/>
      <c r="W42" s="19" t="str">
        <f>IF(OR(N35="PAGO PARCIAL POR SUSPENSIÓN O REINICIO DEL CONTRATO",N35="PRIMER PAGO POR CONTRATO RECIBIDO EN CESIÓN "),"SI","NO")</f>
        <v>NO</v>
      </c>
      <c r="AM42">
        <v>34</v>
      </c>
      <c r="AN42" t="s">
        <v>226</v>
      </c>
    </row>
    <row r="43" spans="1:40" ht="18.75" thickBot="1" x14ac:dyDescent="0.3">
      <c r="A43" s="183" t="s">
        <v>53</v>
      </c>
      <c r="B43" s="184"/>
      <c r="C43" s="20"/>
      <c r="D43" s="21" t="s">
        <v>1200</v>
      </c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1"/>
      <c r="AM43">
        <v>35</v>
      </c>
      <c r="AN43" t="s">
        <v>227</v>
      </c>
    </row>
    <row r="44" spans="1:40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AM44">
        <v>36</v>
      </c>
      <c r="AN44" t="s">
        <v>228</v>
      </c>
    </row>
    <row r="45" spans="1:40" x14ac:dyDescent="0.25">
      <c r="AM45">
        <v>37</v>
      </c>
      <c r="AN45" t="s">
        <v>229</v>
      </c>
    </row>
    <row r="46" spans="1:40" x14ac:dyDescent="0.25">
      <c r="AM46">
        <v>38</v>
      </c>
      <c r="AN46" t="s">
        <v>230</v>
      </c>
    </row>
    <row r="47" spans="1:40" x14ac:dyDescent="0.25">
      <c r="AM47">
        <v>39</v>
      </c>
      <c r="AN47" t="s">
        <v>231</v>
      </c>
    </row>
    <row r="48" spans="1:40" x14ac:dyDescent="0.25">
      <c r="AM48">
        <v>40</v>
      </c>
      <c r="AN48" t="s">
        <v>218</v>
      </c>
    </row>
    <row r="49" spans="39:40" x14ac:dyDescent="0.25">
      <c r="AM49">
        <v>41</v>
      </c>
      <c r="AN49" t="s">
        <v>281</v>
      </c>
    </row>
    <row r="50" spans="39:40" x14ac:dyDescent="0.25">
      <c r="AM50">
        <v>42</v>
      </c>
      <c r="AN50" t="s">
        <v>232</v>
      </c>
    </row>
    <row r="51" spans="39:40" x14ac:dyDescent="0.25">
      <c r="AM51">
        <v>43</v>
      </c>
      <c r="AN51" t="s">
        <v>233</v>
      </c>
    </row>
    <row r="52" spans="39:40" x14ac:dyDescent="0.25">
      <c r="AM52">
        <v>44</v>
      </c>
      <c r="AN52" t="s">
        <v>234</v>
      </c>
    </row>
    <row r="53" spans="39:40" x14ac:dyDescent="0.25">
      <c r="AM53">
        <v>45</v>
      </c>
      <c r="AN53" t="s">
        <v>235</v>
      </c>
    </row>
    <row r="54" spans="39:40" x14ac:dyDescent="0.25">
      <c r="AM54">
        <v>46</v>
      </c>
      <c r="AN54" t="s">
        <v>236</v>
      </c>
    </row>
    <row r="55" spans="39:40" x14ac:dyDescent="0.25">
      <c r="AM55">
        <v>47</v>
      </c>
      <c r="AN55" t="s">
        <v>237</v>
      </c>
    </row>
    <row r="56" spans="39:40" x14ac:dyDescent="0.25">
      <c r="AM56">
        <v>48</v>
      </c>
      <c r="AN56" t="s">
        <v>238</v>
      </c>
    </row>
    <row r="57" spans="39:40" x14ac:dyDescent="0.25">
      <c r="AM57">
        <v>49</v>
      </c>
      <c r="AN57" t="s">
        <v>239</v>
      </c>
    </row>
    <row r="58" spans="39:40" x14ac:dyDescent="0.25">
      <c r="AM58">
        <v>50</v>
      </c>
      <c r="AN58" t="s">
        <v>219</v>
      </c>
    </row>
    <row r="59" spans="39:40" x14ac:dyDescent="0.25">
      <c r="AM59">
        <v>51</v>
      </c>
      <c r="AN59" t="s">
        <v>282</v>
      </c>
    </row>
    <row r="60" spans="39:40" x14ac:dyDescent="0.25">
      <c r="AM60">
        <v>52</v>
      </c>
      <c r="AN60" t="s">
        <v>240</v>
      </c>
    </row>
    <row r="61" spans="39:40" x14ac:dyDescent="0.25">
      <c r="AM61">
        <v>53</v>
      </c>
      <c r="AN61" t="s">
        <v>241</v>
      </c>
    </row>
    <row r="62" spans="39:40" x14ac:dyDescent="0.25">
      <c r="AM62">
        <v>54</v>
      </c>
      <c r="AN62" t="s">
        <v>242</v>
      </c>
    </row>
    <row r="63" spans="39:40" x14ac:dyDescent="0.25">
      <c r="AM63">
        <v>55</v>
      </c>
      <c r="AN63" t="s">
        <v>243</v>
      </c>
    </row>
    <row r="64" spans="39:40" x14ac:dyDescent="0.25">
      <c r="AM64">
        <v>56</v>
      </c>
      <c r="AN64" t="s">
        <v>244</v>
      </c>
    </row>
    <row r="65" spans="39:40" x14ac:dyDescent="0.25">
      <c r="AM65">
        <v>57</v>
      </c>
      <c r="AN65" t="s">
        <v>245</v>
      </c>
    </row>
    <row r="66" spans="39:40" x14ac:dyDescent="0.25">
      <c r="AM66">
        <v>58</v>
      </c>
      <c r="AN66" t="s">
        <v>246</v>
      </c>
    </row>
    <row r="67" spans="39:40" x14ac:dyDescent="0.25">
      <c r="AM67">
        <v>59</v>
      </c>
      <c r="AN67" t="s">
        <v>247</v>
      </c>
    </row>
    <row r="68" spans="39:40" x14ac:dyDescent="0.25">
      <c r="AM68">
        <v>60</v>
      </c>
      <c r="AN68" t="s">
        <v>220</v>
      </c>
    </row>
    <row r="69" spans="39:40" x14ac:dyDescent="0.25">
      <c r="AM69">
        <v>61</v>
      </c>
      <c r="AN69" t="s">
        <v>283</v>
      </c>
    </row>
    <row r="70" spans="39:40" x14ac:dyDescent="0.25">
      <c r="AM70">
        <v>62</v>
      </c>
      <c r="AN70" t="s">
        <v>248</v>
      </c>
    </row>
    <row r="71" spans="39:40" x14ac:dyDescent="0.25">
      <c r="AM71">
        <v>63</v>
      </c>
      <c r="AN71" t="s">
        <v>249</v>
      </c>
    </row>
    <row r="72" spans="39:40" x14ac:dyDescent="0.25">
      <c r="AM72">
        <v>64</v>
      </c>
      <c r="AN72" t="s">
        <v>250</v>
      </c>
    </row>
    <row r="73" spans="39:40" x14ac:dyDescent="0.25">
      <c r="AM73">
        <v>65</v>
      </c>
      <c r="AN73" t="s">
        <v>251</v>
      </c>
    </row>
    <row r="74" spans="39:40" x14ac:dyDescent="0.25">
      <c r="AM74">
        <v>66</v>
      </c>
      <c r="AN74" t="s">
        <v>252</v>
      </c>
    </row>
    <row r="75" spans="39:40" x14ac:dyDescent="0.25">
      <c r="AM75">
        <v>67</v>
      </c>
      <c r="AN75" t="s">
        <v>253</v>
      </c>
    </row>
    <row r="76" spans="39:40" x14ac:dyDescent="0.25">
      <c r="AM76">
        <v>68</v>
      </c>
      <c r="AN76" t="s">
        <v>254</v>
      </c>
    </row>
    <row r="77" spans="39:40" x14ac:dyDescent="0.25">
      <c r="AM77">
        <v>69</v>
      </c>
      <c r="AN77" t="s">
        <v>255</v>
      </c>
    </row>
    <row r="78" spans="39:40" x14ac:dyDescent="0.25">
      <c r="AM78">
        <v>70</v>
      </c>
      <c r="AN78" t="s">
        <v>221</v>
      </c>
    </row>
    <row r="79" spans="39:40" x14ac:dyDescent="0.25">
      <c r="AM79">
        <v>71</v>
      </c>
      <c r="AN79" t="s">
        <v>284</v>
      </c>
    </row>
    <row r="80" spans="39:40" x14ac:dyDescent="0.25">
      <c r="AM80">
        <v>72</v>
      </c>
      <c r="AN80" t="s">
        <v>256</v>
      </c>
    </row>
    <row r="81" spans="39:40" x14ac:dyDescent="0.25">
      <c r="AM81">
        <v>73</v>
      </c>
      <c r="AN81" t="s">
        <v>257</v>
      </c>
    </row>
    <row r="82" spans="39:40" x14ac:dyDescent="0.25">
      <c r="AM82">
        <v>74</v>
      </c>
      <c r="AN82" t="s">
        <v>258</v>
      </c>
    </row>
    <row r="83" spans="39:40" x14ac:dyDescent="0.25">
      <c r="AM83">
        <v>75</v>
      </c>
      <c r="AN83" t="s">
        <v>259</v>
      </c>
    </row>
    <row r="84" spans="39:40" x14ac:dyDescent="0.25">
      <c r="AM84">
        <v>76</v>
      </c>
      <c r="AN84" t="s">
        <v>260</v>
      </c>
    </row>
    <row r="85" spans="39:40" x14ac:dyDescent="0.25">
      <c r="AM85">
        <v>77</v>
      </c>
      <c r="AN85" t="s">
        <v>261</v>
      </c>
    </row>
    <row r="86" spans="39:40" x14ac:dyDescent="0.25">
      <c r="AM86">
        <v>78</v>
      </c>
      <c r="AN86" t="s">
        <v>262</v>
      </c>
    </row>
    <row r="87" spans="39:40" x14ac:dyDescent="0.25">
      <c r="AM87">
        <v>79</v>
      </c>
      <c r="AN87" t="s">
        <v>263</v>
      </c>
    </row>
    <row r="88" spans="39:40" x14ac:dyDescent="0.25">
      <c r="AM88">
        <v>80</v>
      </c>
      <c r="AN88" t="s">
        <v>222</v>
      </c>
    </row>
    <row r="89" spans="39:40" x14ac:dyDescent="0.25">
      <c r="AM89">
        <v>81</v>
      </c>
      <c r="AN89" t="s">
        <v>285</v>
      </c>
    </row>
    <row r="90" spans="39:40" x14ac:dyDescent="0.25">
      <c r="AM90">
        <v>82</v>
      </c>
      <c r="AN90" t="s">
        <v>264</v>
      </c>
    </row>
    <row r="91" spans="39:40" x14ac:dyDescent="0.25">
      <c r="AM91">
        <v>83</v>
      </c>
      <c r="AN91" t="s">
        <v>265</v>
      </c>
    </row>
    <row r="92" spans="39:40" x14ac:dyDescent="0.25">
      <c r="AM92">
        <v>84</v>
      </c>
      <c r="AN92" t="s">
        <v>266</v>
      </c>
    </row>
    <row r="93" spans="39:40" x14ac:dyDescent="0.25">
      <c r="AM93">
        <v>85</v>
      </c>
      <c r="AN93" t="s">
        <v>267</v>
      </c>
    </row>
    <row r="94" spans="39:40" x14ac:dyDescent="0.25">
      <c r="AM94">
        <v>86</v>
      </c>
      <c r="AN94" t="s">
        <v>268</v>
      </c>
    </row>
    <row r="95" spans="39:40" x14ac:dyDescent="0.25">
      <c r="AM95">
        <v>87</v>
      </c>
      <c r="AN95" t="s">
        <v>269</v>
      </c>
    </row>
    <row r="96" spans="39:40" x14ac:dyDescent="0.25">
      <c r="AM96">
        <v>88</v>
      </c>
      <c r="AN96" t="s">
        <v>270</v>
      </c>
    </row>
    <row r="97" spans="39:40" x14ac:dyDescent="0.25">
      <c r="AM97">
        <v>89</v>
      </c>
      <c r="AN97" t="s">
        <v>271</v>
      </c>
    </row>
    <row r="98" spans="39:40" x14ac:dyDescent="0.25">
      <c r="AM98">
        <v>90</v>
      </c>
      <c r="AN98" t="s">
        <v>223</v>
      </c>
    </row>
    <row r="99" spans="39:40" x14ac:dyDescent="0.25">
      <c r="AM99">
        <v>91</v>
      </c>
      <c r="AN99" t="s">
        <v>286</v>
      </c>
    </row>
    <row r="100" spans="39:40" x14ac:dyDescent="0.25">
      <c r="AM100">
        <v>92</v>
      </c>
      <c r="AN100" t="s">
        <v>272</v>
      </c>
    </row>
    <row r="101" spans="39:40" x14ac:dyDescent="0.25">
      <c r="AM101">
        <v>93</v>
      </c>
      <c r="AN101" t="s">
        <v>273</v>
      </c>
    </row>
    <row r="102" spans="39:40" x14ac:dyDescent="0.25">
      <c r="AM102">
        <v>94</v>
      </c>
      <c r="AN102" t="s">
        <v>274</v>
      </c>
    </row>
    <row r="103" spans="39:40" x14ac:dyDescent="0.25">
      <c r="AM103">
        <v>95</v>
      </c>
      <c r="AN103" t="s">
        <v>275</v>
      </c>
    </row>
    <row r="104" spans="39:40" x14ac:dyDescent="0.25">
      <c r="AM104">
        <v>96</v>
      </c>
      <c r="AN104" t="s">
        <v>276</v>
      </c>
    </row>
    <row r="105" spans="39:40" x14ac:dyDescent="0.25">
      <c r="AM105">
        <v>97</v>
      </c>
      <c r="AN105" t="s">
        <v>277</v>
      </c>
    </row>
    <row r="106" spans="39:40" x14ac:dyDescent="0.25">
      <c r="AM106">
        <v>98</v>
      </c>
      <c r="AN106" t="s">
        <v>278</v>
      </c>
    </row>
    <row r="107" spans="39:40" x14ac:dyDescent="0.25">
      <c r="AM107">
        <v>99</v>
      </c>
      <c r="AN107" t="s">
        <v>279</v>
      </c>
    </row>
    <row r="108" spans="39:40" x14ac:dyDescent="0.25">
      <c r="AM108">
        <v>100</v>
      </c>
      <c r="AN108" t="s">
        <v>288</v>
      </c>
    </row>
    <row r="109" spans="39:40" x14ac:dyDescent="0.25">
      <c r="AM109">
        <v>101</v>
      </c>
      <c r="AN109" t="s">
        <v>462</v>
      </c>
    </row>
    <row r="110" spans="39:40" x14ac:dyDescent="0.25">
      <c r="AM110">
        <v>102</v>
      </c>
      <c r="AN110" t="s">
        <v>291</v>
      </c>
    </row>
    <row r="111" spans="39:40" x14ac:dyDescent="0.25">
      <c r="AM111">
        <v>103</v>
      </c>
      <c r="AN111" t="s">
        <v>292</v>
      </c>
    </row>
    <row r="112" spans="39:40" x14ac:dyDescent="0.25">
      <c r="AM112">
        <v>104</v>
      </c>
      <c r="AN112" t="s">
        <v>293</v>
      </c>
    </row>
    <row r="113" spans="39:40" x14ac:dyDescent="0.25">
      <c r="AM113">
        <v>105</v>
      </c>
      <c r="AN113" t="s">
        <v>294</v>
      </c>
    </row>
    <row r="114" spans="39:40" x14ac:dyDescent="0.25">
      <c r="AM114">
        <v>106</v>
      </c>
      <c r="AN114" t="s">
        <v>295</v>
      </c>
    </row>
    <row r="115" spans="39:40" x14ac:dyDescent="0.25">
      <c r="AM115">
        <v>107</v>
      </c>
      <c r="AN115" t="s">
        <v>296</v>
      </c>
    </row>
    <row r="116" spans="39:40" x14ac:dyDescent="0.25">
      <c r="AM116">
        <v>108</v>
      </c>
      <c r="AN116" t="s">
        <v>297</v>
      </c>
    </row>
    <row r="117" spans="39:40" x14ac:dyDescent="0.25">
      <c r="AM117">
        <v>109</v>
      </c>
      <c r="AN117" t="s">
        <v>298</v>
      </c>
    </row>
    <row r="118" spans="39:40" x14ac:dyDescent="0.25">
      <c r="AM118">
        <v>110</v>
      </c>
      <c r="AN118" t="s">
        <v>299</v>
      </c>
    </row>
    <row r="119" spans="39:40" x14ac:dyDescent="0.25">
      <c r="AM119">
        <v>111</v>
      </c>
      <c r="AN119" t="s">
        <v>300</v>
      </c>
    </row>
    <row r="120" spans="39:40" x14ac:dyDescent="0.25">
      <c r="AM120">
        <v>112</v>
      </c>
      <c r="AN120" t="s">
        <v>301</v>
      </c>
    </row>
    <row r="121" spans="39:40" x14ac:dyDescent="0.25">
      <c r="AM121">
        <v>113</v>
      </c>
      <c r="AN121" t="s">
        <v>302</v>
      </c>
    </row>
    <row r="122" spans="39:40" x14ac:dyDescent="0.25">
      <c r="AM122">
        <v>114</v>
      </c>
      <c r="AN122" t="s">
        <v>303</v>
      </c>
    </row>
    <row r="123" spans="39:40" x14ac:dyDescent="0.25">
      <c r="AM123">
        <v>115</v>
      </c>
      <c r="AN123" t="s">
        <v>304</v>
      </c>
    </row>
    <row r="124" spans="39:40" x14ac:dyDescent="0.25">
      <c r="AM124">
        <v>116</v>
      </c>
      <c r="AN124" t="s">
        <v>305</v>
      </c>
    </row>
    <row r="125" spans="39:40" x14ac:dyDescent="0.25">
      <c r="AM125">
        <v>117</v>
      </c>
      <c r="AN125" t="s">
        <v>306</v>
      </c>
    </row>
    <row r="126" spans="39:40" x14ac:dyDescent="0.25">
      <c r="AM126">
        <v>118</v>
      </c>
      <c r="AN126" t="s">
        <v>307</v>
      </c>
    </row>
    <row r="127" spans="39:40" x14ac:dyDescent="0.25">
      <c r="AM127">
        <v>119</v>
      </c>
      <c r="AN127" t="s">
        <v>308</v>
      </c>
    </row>
    <row r="128" spans="39:40" x14ac:dyDescent="0.25">
      <c r="AM128">
        <v>120</v>
      </c>
      <c r="AN128" t="s">
        <v>309</v>
      </c>
    </row>
    <row r="129" spans="39:40" x14ac:dyDescent="0.25">
      <c r="AM129">
        <v>121</v>
      </c>
      <c r="AN129" t="s">
        <v>1103</v>
      </c>
    </row>
    <row r="130" spans="39:40" x14ac:dyDescent="0.25">
      <c r="AM130">
        <v>122</v>
      </c>
      <c r="AN130" t="s">
        <v>310</v>
      </c>
    </row>
    <row r="131" spans="39:40" x14ac:dyDescent="0.25">
      <c r="AM131">
        <v>123</v>
      </c>
      <c r="AN131" t="s">
        <v>311</v>
      </c>
    </row>
    <row r="132" spans="39:40" x14ac:dyDescent="0.25">
      <c r="AM132">
        <v>124</v>
      </c>
      <c r="AN132" t="s">
        <v>312</v>
      </c>
    </row>
    <row r="133" spans="39:40" x14ac:dyDescent="0.25">
      <c r="AM133">
        <v>125</v>
      </c>
      <c r="AN133" t="s">
        <v>313</v>
      </c>
    </row>
    <row r="134" spans="39:40" x14ac:dyDescent="0.25">
      <c r="AM134">
        <v>126</v>
      </c>
      <c r="AN134" t="s">
        <v>314</v>
      </c>
    </row>
    <row r="135" spans="39:40" x14ac:dyDescent="0.25">
      <c r="AM135">
        <v>127</v>
      </c>
      <c r="AN135" t="s">
        <v>315</v>
      </c>
    </row>
    <row r="136" spans="39:40" x14ac:dyDescent="0.25">
      <c r="AM136">
        <v>128</v>
      </c>
      <c r="AN136" t="s">
        <v>316</v>
      </c>
    </row>
    <row r="137" spans="39:40" x14ac:dyDescent="0.25">
      <c r="AM137">
        <v>129</v>
      </c>
      <c r="AN137" t="s">
        <v>317</v>
      </c>
    </row>
    <row r="138" spans="39:40" x14ac:dyDescent="0.25">
      <c r="AM138">
        <v>130</v>
      </c>
      <c r="AN138" t="s">
        <v>318</v>
      </c>
    </row>
    <row r="139" spans="39:40" x14ac:dyDescent="0.25">
      <c r="AM139">
        <v>131</v>
      </c>
      <c r="AN139" t="s">
        <v>1104</v>
      </c>
    </row>
    <row r="140" spans="39:40" x14ac:dyDescent="0.25">
      <c r="AM140">
        <v>132</v>
      </c>
      <c r="AN140" t="s">
        <v>464</v>
      </c>
    </row>
    <row r="141" spans="39:40" x14ac:dyDescent="0.25">
      <c r="AM141">
        <v>133</v>
      </c>
      <c r="AN141" t="s">
        <v>465</v>
      </c>
    </row>
    <row r="142" spans="39:40" x14ac:dyDescent="0.25">
      <c r="AM142">
        <v>134</v>
      </c>
      <c r="AN142" t="s">
        <v>466</v>
      </c>
    </row>
    <row r="143" spans="39:40" x14ac:dyDescent="0.25">
      <c r="AM143">
        <v>135</v>
      </c>
      <c r="AN143" t="s">
        <v>467</v>
      </c>
    </row>
    <row r="144" spans="39:40" x14ac:dyDescent="0.25">
      <c r="AM144">
        <v>136</v>
      </c>
      <c r="AN144" t="s">
        <v>468</v>
      </c>
    </row>
    <row r="145" spans="39:40" x14ac:dyDescent="0.25">
      <c r="AM145">
        <v>137</v>
      </c>
      <c r="AN145" t="s">
        <v>469</v>
      </c>
    </row>
    <row r="146" spans="39:40" x14ac:dyDescent="0.25">
      <c r="AM146">
        <v>138</v>
      </c>
      <c r="AN146" t="s">
        <v>470</v>
      </c>
    </row>
    <row r="147" spans="39:40" x14ac:dyDescent="0.25">
      <c r="AM147">
        <v>139</v>
      </c>
      <c r="AN147" t="s">
        <v>471</v>
      </c>
    </row>
    <row r="148" spans="39:40" x14ac:dyDescent="0.25">
      <c r="AM148">
        <v>140</v>
      </c>
      <c r="AN148" t="s">
        <v>319</v>
      </c>
    </row>
    <row r="149" spans="39:40" x14ac:dyDescent="0.25">
      <c r="AM149">
        <v>141</v>
      </c>
      <c r="AN149" t="s">
        <v>1105</v>
      </c>
    </row>
    <row r="150" spans="39:40" x14ac:dyDescent="0.25">
      <c r="AM150">
        <v>142</v>
      </c>
      <c r="AN150" t="s">
        <v>472</v>
      </c>
    </row>
    <row r="151" spans="39:40" x14ac:dyDescent="0.25">
      <c r="AM151">
        <v>143</v>
      </c>
      <c r="AN151" t="s">
        <v>473</v>
      </c>
    </row>
    <row r="152" spans="39:40" x14ac:dyDescent="0.25">
      <c r="AM152">
        <v>144</v>
      </c>
      <c r="AN152" t="s">
        <v>474</v>
      </c>
    </row>
    <row r="153" spans="39:40" x14ac:dyDescent="0.25">
      <c r="AM153">
        <v>145</v>
      </c>
      <c r="AN153" t="s">
        <v>475</v>
      </c>
    </row>
    <row r="154" spans="39:40" x14ac:dyDescent="0.25">
      <c r="AM154">
        <v>146</v>
      </c>
      <c r="AN154" t="s">
        <v>476</v>
      </c>
    </row>
    <row r="155" spans="39:40" x14ac:dyDescent="0.25">
      <c r="AM155">
        <v>147</v>
      </c>
      <c r="AN155" t="s">
        <v>477</v>
      </c>
    </row>
    <row r="156" spans="39:40" x14ac:dyDescent="0.25">
      <c r="AM156">
        <v>148</v>
      </c>
      <c r="AN156" t="s">
        <v>478</v>
      </c>
    </row>
    <row r="157" spans="39:40" x14ac:dyDescent="0.25">
      <c r="AM157">
        <v>149</v>
      </c>
      <c r="AN157" t="s">
        <v>479</v>
      </c>
    </row>
    <row r="158" spans="39:40" x14ac:dyDescent="0.25">
      <c r="AM158">
        <v>150</v>
      </c>
      <c r="AN158" t="s">
        <v>320</v>
      </c>
    </row>
    <row r="159" spans="39:40" x14ac:dyDescent="0.25">
      <c r="AM159">
        <v>151</v>
      </c>
      <c r="AN159" t="s">
        <v>1106</v>
      </c>
    </row>
    <row r="160" spans="39:40" x14ac:dyDescent="0.25">
      <c r="AM160">
        <v>152</v>
      </c>
      <c r="AN160" t="s">
        <v>480</v>
      </c>
    </row>
    <row r="161" spans="39:40" x14ac:dyDescent="0.25">
      <c r="AM161">
        <v>153</v>
      </c>
      <c r="AN161" t="s">
        <v>481</v>
      </c>
    </row>
    <row r="162" spans="39:40" x14ac:dyDescent="0.25">
      <c r="AM162">
        <v>154</v>
      </c>
      <c r="AN162" t="s">
        <v>482</v>
      </c>
    </row>
    <row r="163" spans="39:40" x14ac:dyDescent="0.25">
      <c r="AM163">
        <v>155</v>
      </c>
      <c r="AN163" t="s">
        <v>483</v>
      </c>
    </row>
    <row r="164" spans="39:40" x14ac:dyDescent="0.25">
      <c r="AM164">
        <v>156</v>
      </c>
      <c r="AN164" t="s">
        <v>484</v>
      </c>
    </row>
    <row r="165" spans="39:40" x14ac:dyDescent="0.25">
      <c r="AM165">
        <v>157</v>
      </c>
      <c r="AN165" t="s">
        <v>485</v>
      </c>
    </row>
    <row r="166" spans="39:40" x14ac:dyDescent="0.25">
      <c r="AM166">
        <v>158</v>
      </c>
      <c r="AN166" t="s">
        <v>486</v>
      </c>
    </row>
    <row r="167" spans="39:40" x14ac:dyDescent="0.25">
      <c r="AM167">
        <v>159</v>
      </c>
      <c r="AN167" t="s">
        <v>487</v>
      </c>
    </row>
    <row r="168" spans="39:40" x14ac:dyDescent="0.25">
      <c r="AM168">
        <v>160</v>
      </c>
      <c r="AN168" t="s">
        <v>321</v>
      </c>
    </row>
    <row r="169" spans="39:40" x14ac:dyDescent="0.25">
      <c r="AM169">
        <v>161</v>
      </c>
      <c r="AN169" t="s">
        <v>1107</v>
      </c>
    </row>
    <row r="170" spans="39:40" x14ac:dyDescent="0.25">
      <c r="AM170">
        <v>162</v>
      </c>
      <c r="AN170" t="s">
        <v>488</v>
      </c>
    </row>
    <row r="171" spans="39:40" x14ac:dyDescent="0.25">
      <c r="AM171">
        <v>163</v>
      </c>
      <c r="AN171" t="s">
        <v>489</v>
      </c>
    </row>
    <row r="172" spans="39:40" x14ac:dyDescent="0.25">
      <c r="AM172">
        <v>164</v>
      </c>
      <c r="AN172" t="s">
        <v>490</v>
      </c>
    </row>
    <row r="173" spans="39:40" x14ac:dyDescent="0.25">
      <c r="AM173">
        <v>165</v>
      </c>
      <c r="AN173" t="s">
        <v>491</v>
      </c>
    </row>
    <row r="174" spans="39:40" x14ac:dyDescent="0.25">
      <c r="AM174">
        <v>166</v>
      </c>
      <c r="AN174" t="s">
        <v>492</v>
      </c>
    </row>
    <row r="175" spans="39:40" x14ac:dyDescent="0.25">
      <c r="AM175">
        <v>167</v>
      </c>
      <c r="AN175" t="s">
        <v>493</v>
      </c>
    </row>
    <row r="176" spans="39:40" x14ac:dyDescent="0.25">
      <c r="AM176">
        <v>168</v>
      </c>
      <c r="AN176" t="s">
        <v>494</v>
      </c>
    </row>
    <row r="177" spans="39:40" x14ac:dyDescent="0.25">
      <c r="AM177">
        <v>169</v>
      </c>
      <c r="AN177" t="s">
        <v>495</v>
      </c>
    </row>
    <row r="178" spans="39:40" x14ac:dyDescent="0.25">
      <c r="AM178">
        <v>170</v>
      </c>
      <c r="AN178" t="s">
        <v>322</v>
      </c>
    </row>
    <row r="179" spans="39:40" x14ac:dyDescent="0.25">
      <c r="AM179">
        <v>171</v>
      </c>
      <c r="AN179" t="s">
        <v>1108</v>
      </c>
    </row>
    <row r="180" spans="39:40" x14ac:dyDescent="0.25">
      <c r="AM180">
        <v>172</v>
      </c>
      <c r="AN180" t="s">
        <v>496</v>
      </c>
    </row>
    <row r="181" spans="39:40" x14ac:dyDescent="0.25">
      <c r="AM181">
        <v>173</v>
      </c>
      <c r="AN181" t="s">
        <v>497</v>
      </c>
    </row>
    <row r="182" spans="39:40" x14ac:dyDescent="0.25">
      <c r="AM182">
        <v>174</v>
      </c>
      <c r="AN182" t="s">
        <v>498</v>
      </c>
    </row>
    <row r="183" spans="39:40" x14ac:dyDescent="0.25">
      <c r="AM183">
        <v>175</v>
      </c>
      <c r="AN183" t="s">
        <v>499</v>
      </c>
    </row>
    <row r="184" spans="39:40" x14ac:dyDescent="0.25">
      <c r="AM184">
        <v>176</v>
      </c>
      <c r="AN184" t="s">
        <v>500</v>
      </c>
    </row>
    <row r="185" spans="39:40" x14ac:dyDescent="0.25">
      <c r="AM185">
        <v>177</v>
      </c>
      <c r="AN185" t="s">
        <v>501</v>
      </c>
    </row>
    <row r="186" spans="39:40" x14ac:dyDescent="0.25">
      <c r="AM186">
        <v>178</v>
      </c>
      <c r="AN186" t="s">
        <v>502</v>
      </c>
    </row>
    <row r="187" spans="39:40" x14ac:dyDescent="0.25">
      <c r="AM187">
        <v>179</v>
      </c>
      <c r="AN187" t="s">
        <v>503</v>
      </c>
    </row>
    <row r="188" spans="39:40" x14ac:dyDescent="0.25">
      <c r="AM188">
        <v>180</v>
      </c>
      <c r="AN188" t="s">
        <v>323</v>
      </c>
    </row>
    <row r="189" spans="39:40" x14ac:dyDescent="0.25">
      <c r="AM189">
        <v>181</v>
      </c>
      <c r="AN189" t="s">
        <v>1109</v>
      </c>
    </row>
    <row r="190" spans="39:40" x14ac:dyDescent="0.25">
      <c r="AM190">
        <v>182</v>
      </c>
      <c r="AN190" t="s">
        <v>504</v>
      </c>
    </row>
    <row r="191" spans="39:40" x14ac:dyDescent="0.25">
      <c r="AM191">
        <v>183</v>
      </c>
      <c r="AN191" t="s">
        <v>505</v>
      </c>
    </row>
    <row r="192" spans="39:40" x14ac:dyDescent="0.25">
      <c r="AM192">
        <v>184</v>
      </c>
      <c r="AN192" t="s">
        <v>506</v>
      </c>
    </row>
    <row r="193" spans="39:40" x14ac:dyDescent="0.25">
      <c r="AM193">
        <v>185</v>
      </c>
      <c r="AN193" t="s">
        <v>507</v>
      </c>
    </row>
    <row r="194" spans="39:40" x14ac:dyDescent="0.25">
      <c r="AM194">
        <v>186</v>
      </c>
      <c r="AN194" t="s">
        <v>508</v>
      </c>
    </row>
    <row r="195" spans="39:40" x14ac:dyDescent="0.25">
      <c r="AM195">
        <v>187</v>
      </c>
      <c r="AN195" t="s">
        <v>509</v>
      </c>
    </row>
    <row r="196" spans="39:40" x14ac:dyDescent="0.25">
      <c r="AM196">
        <v>188</v>
      </c>
      <c r="AN196" t="s">
        <v>510</v>
      </c>
    </row>
    <row r="197" spans="39:40" x14ac:dyDescent="0.25">
      <c r="AM197">
        <v>189</v>
      </c>
      <c r="AN197" t="s">
        <v>511</v>
      </c>
    </row>
    <row r="198" spans="39:40" x14ac:dyDescent="0.25">
      <c r="AM198">
        <v>190</v>
      </c>
      <c r="AN198" t="s">
        <v>324</v>
      </c>
    </row>
    <row r="199" spans="39:40" x14ac:dyDescent="0.25">
      <c r="AM199">
        <v>191</v>
      </c>
      <c r="AN199" t="s">
        <v>1110</v>
      </c>
    </row>
    <row r="200" spans="39:40" x14ac:dyDescent="0.25">
      <c r="AM200">
        <v>192</v>
      </c>
      <c r="AN200" t="s">
        <v>512</v>
      </c>
    </row>
    <row r="201" spans="39:40" x14ac:dyDescent="0.25">
      <c r="AM201">
        <v>193</v>
      </c>
      <c r="AN201" t="s">
        <v>513</v>
      </c>
    </row>
    <row r="202" spans="39:40" x14ac:dyDescent="0.25">
      <c r="AM202">
        <v>194</v>
      </c>
      <c r="AN202" t="s">
        <v>514</v>
      </c>
    </row>
    <row r="203" spans="39:40" x14ac:dyDescent="0.25">
      <c r="AM203">
        <v>195</v>
      </c>
      <c r="AN203" t="s">
        <v>515</v>
      </c>
    </row>
    <row r="204" spans="39:40" x14ac:dyDescent="0.25">
      <c r="AM204">
        <v>196</v>
      </c>
      <c r="AN204" t="s">
        <v>516</v>
      </c>
    </row>
    <row r="205" spans="39:40" x14ac:dyDescent="0.25">
      <c r="AM205">
        <v>197</v>
      </c>
      <c r="AN205" t="s">
        <v>517</v>
      </c>
    </row>
    <row r="206" spans="39:40" x14ac:dyDescent="0.25">
      <c r="AM206">
        <v>198</v>
      </c>
      <c r="AN206" t="s">
        <v>518</v>
      </c>
    </row>
    <row r="207" spans="39:40" x14ac:dyDescent="0.25">
      <c r="AM207">
        <v>199</v>
      </c>
      <c r="AN207" t="s">
        <v>519</v>
      </c>
    </row>
    <row r="208" spans="39:40" x14ac:dyDescent="0.25">
      <c r="AM208">
        <v>100</v>
      </c>
      <c r="AN208" t="s">
        <v>288</v>
      </c>
    </row>
    <row r="209" spans="39:40" x14ac:dyDescent="0.25">
      <c r="AM209">
        <v>101</v>
      </c>
      <c r="AN209" t="s">
        <v>462</v>
      </c>
    </row>
    <row r="210" spans="39:40" x14ac:dyDescent="0.25">
      <c r="AM210">
        <v>102</v>
      </c>
      <c r="AN210" t="s">
        <v>291</v>
      </c>
    </row>
    <row r="211" spans="39:40" x14ac:dyDescent="0.25">
      <c r="AM211">
        <v>103</v>
      </c>
      <c r="AN211" t="s">
        <v>292</v>
      </c>
    </row>
    <row r="212" spans="39:40" x14ac:dyDescent="0.25">
      <c r="AM212">
        <v>104</v>
      </c>
      <c r="AN212" t="s">
        <v>293</v>
      </c>
    </row>
    <row r="213" spans="39:40" x14ac:dyDescent="0.25">
      <c r="AM213">
        <v>105</v>
      </c>
      <c r="AN213" t="s">
        <v>294</v>
      </c>
    </row>
    <row r="214" spans="39:40" x14ac:dyDescent="0.25">
      <c r="AM214">
        <v>106</v>
      </c>
      <c r="AN214" t="s">
        <v>295</v>
      </c>
    </row>
    <row r="215" spans="39:40" x14ac:dyDescent="0.25">
      <c r="AM215">
        <v>107</v>
      </c>
      <c r="AN215" t="s">
        <v>296</v>
      </c>
    </row>
    <row r="216" spans="39:40" x14ac:dyDescent="0.25">
      <c r="AM216">
        <v>108</v>
      </c>
      <c r="AN216" t="s">
        <v>297</v>
      </c>
    </row>
    <row r="217" spans="39:40" x14ac:dyDescent="0.25">
      <c r="AM217">
        <v>109</v>
      </c>
      <c r="AN217" t="s">
        <v>298</v>
      </c>
    </row>
    <row r="218" spans="39:40" x14ac:dyDescent="0.25">
      <c r="AM218">
        <v>110</v>
      </c>
      <c r="AN218" t="s">
        <v>299</v>
      </c>
    </row>
    <row r="219" spans="39:40" x14ac:dyDescent="0.25">
      <c r="AM219">
        <v>111</v>
      </c>
      <c r="AN219" t="s">
        <v>300</v>
      </c>
    </row>
    <row r="220" spans="39:40" x14ac:dyDescent="0.25">
      <c r="AM220">
        <v>112</v>
      </c>
      <c r="AN220" t="s">
        <v>301</v>
      </c>
    </row>
    <row r="221" spans="39:40" x14ac:dyDescent="0.25">
      <c r="AM221">
        <v>113</v>
      </c>
      <c r="AN221" t="s">
        <v>302</v>
      </c>
    </row>
    <row r="222" spans="39:40" x14ac:dyDescent="0.25">
      <c r="AM222">
        <v>114</v>
      </c>
      <c r="AN222" t="s">
        <v>303</v>
      </c>
    </row>
    <row r="223" spans="39:40" x14ac:dyDescent="0.25">
      <c r="AM223">
        <v>115</v>
      </c>
      <c r="AN223" t="s">
        <v>304</v>
      </c>
    </row>
    <row r="224" spans="39:40" x14ac:dyDescent="0.25">
      <c r="AM224">
        <v>116</v>
      </c>
      <c r="AN224" t="s">
        <v>305</v>
      </c>
    </row>
    <row r="225" spans="39:40" x14ac:dyDescent="0.25">
      <c r="AM225">
        <v>117</v>
      </c>
      <c r="AN225" t="s">
        <v>306</v>
      </c>
    </row>
    <row r="226" spans="39:40" x14ac:dyDescent="0.25">
      <c r="AM226">
        <v>118</v>
      </c>
      <c r="AN226" t="s">
        <v>307</v>
      </c>
    </row>
    <row r="227" spans="39:40" x14ac:dyDescent="0.25">
      <c r="AM227">
        <v>119</v>
      </c>
      <c r="AN227" t="s">
        <v>308</v>
      </c>
    </row>
    <row r="228" spans="39:40" x14ac:dyDescent="0.25">
      <c r="AM228">
        <v>120</v>
      </c>
      <c r="AN228" t="s">
        <v>309</v>
      </c>
    </row>
    <row r="229" spans="39:40" x14ac:dyDescent="0.25">
      <c r="AM229">
        <v>121</v>
      </c>
      <c r="AN229" t="s">
        <v>1103</v>
      </c>
    </row>
    <row r="230" spans="39:40" x14ac:dyDescent="0.25">
      <c r="AM230">
        <v>122</v>
      </c>
      <c r="AN230" t="s">
        <v>310</v>
      </c>
    </row>
    <row r="231" spans="39:40" x14ac:dyDescent="0.25">
      <c r="AM231">
        <v>123</v>
      </c>
      <c r="AN231" t="s">
        <v>311</v>
      </c>
    </row>
    <row r="232" spans="39:40" x14ac:dyDescent="0.25">
      <c r="AM232">
        <v>124</v>
      </c>
      <c r="AN232" t="s">
        <v>312</v>
      </c>
    </row>
    <row r="233" spans="39:40" x14ac:dyDescent="0.25">
      <c r="AM233">
        <v>125</v>
      </c>
      <c r="AN233" t="s">
        <v>313</v>
      </c>
    </row>
    <row r="234" spans="39:40" x14ac:dyDescent="0.25">
      <c r="AM234">
        <v>126</v>
      </c>
      <c r="AN234" t="s">
        <v>314</v>
      </c>
    </row>
    <row r="235" spans="39:40" x14ac:dyDescent="0.25">
      <c r="AM235">
        <v>127</v>
      </c>
      <c r="AN235" t="s">
        <v>315</v>
      </c>
    </row>
    <row r="236" spans="39:40" x14ac:dyDescent="0.25">
      <c r="AM236">
        <v>128</v>
      </c>
      <c r="AN236" t="s">
        <v>316</v>
      </c>
    </row>
    <row r="237" spans="39:40" x14ac:dyDescent="0.25">
      <c r="AM237">
        <v>129</v>
      </c>
      <c r="AN237" t="s">
        <v>317</v>
      </c>
    </row>
    <row r="238" spans="39:40" x14ac:dyDescent="0.25">
      <c r="AM238">
        <v>130</v>
      </c>
      <c r="AN238" t="s">
        <v>318</v>
      </c>
    </row>
    <row r="239" spans="39:40" x14ac:dyDescent="0.25">
      <c r="AM239">
        <v>131</v>
      </c>
      <c r="AN239" t="s">
        <v>1104</v>
      </c>
    </row>
    <row r="240" spans="39:40" x14ac:dyDescent="0.25">
      <c r="AM240">
        <v>132</v>
      </c>
      <c r="AN240" t="s">
        <v>464</v>
      </c>
    </row>
    <row r="241" spans="39:40" x14ac:dyDescent="0.25">
      <c r="AM241">
        <v>133</v>
      </c>
      <c r="AN241" t="s">
        <v>465</v>
      </c>
    </row>
    <row r="242" spans="39:40" x14ac:dyDescent="0.25">
      <c r="AM242">
        <v>134</v>
      </c>
      <c r="AN242" t="s">
        <v>466</v>
      </c>
    </row>
    <row r="243" spans="39:40" x14ac:dyDescent="0.25">
      <c r="AM243">
        <v>135</v>
      </c>
      <c r="AN243" t="s">
        <v>467</v>
      </c>
    </row>
    <row r="244" spans="39:40" x14ac:dyDescent="0.25">
      <c r="AM244">
        <v>136</v>
      </c>
      <c r="AN244" t="s">
        <v>468</v>
      </c>
    </row>
    <row r="245" spans="39:40" x14ac:dyDescent="0.25">
      <c r="AM245">
        <v>137</v>
      </c>
      <c r="AN245" t="s">
        <v>469</v>
      </c>
    </row>
    <row r="246" spans="39:40" x14ac:dyDescent="0.25">
      <c r="AM246">
        <v>138</v>
      </c>
      <c r="AN246" t="s">
        <v>470</v>
      </c>
    </row>
    <row r="247" spans="39:40" x14ac:dyDescent="0.25">
      <c r="AM247">
        <v>139</v>
      </c>
      <c r="AN247" t="s">
        <v>471</v>
      </c>
    </row>
    <row r="248" spans="39:40" x14ac:dyDescent="0.25">
      <c r="AM248">
        <v>140</v>
      </c>
      <c r="AN248" t="s">
        <v>319</v>
      </c>
    </row>
    <row r="249" spans="39:40" x14ac:dyDescent="0.25">
      <c r="AM249">
        <v>141</v>
      </c>
      <c r="AN249" t="s">
        <v>1105</v>
      </c>
    </row>
    <row r="250" spans="39:40" x14ac:dyDescent="0.25">
      <c r="AM250">
        <v>142</v>
      </c>
      <c r="AN250" t="s">
        <v>472</v>
      </c>
    </row>
    <row r="251" spans="39:40" x14ac:dyDescent="0.25">
      <c r="AM251">
        <v>143</v>
      </c>
      <c r="AN251" t="s">
        <v>473</v>
      </c>
    </row>
    <row r="252" spans="39:40" x14ac:dyDescent="0.25">
      <c r="AM252">
        <v>144</v>
      </c>
      <c r="AN252" t="s">
        <v>474</v>
      </c>
    </row>
    <row r="253" spans="39:40" x14ac:dyDescent="0.25">
      <c r="AM253">
        <v>145</v>
      </c>
      <c r="AN253" t="s">
        <v>475</v>
      </c>
    </row>
    <row r="254" spans="39:40" x14ac:dyDescent="0.25">
      <c r="AM254">
        <v>146</v>
      </c>
      <c r="AN254" t="s">
        <v>476</v>
      </c>
    </row>
    <row r="255" spans="39:40" x14ac:dyDescent="0.25">
      <c r="AM255">
        <v>147</v>
      </c>
      <c r="AN255" t="s">
        <v>477</v>
      </c>
    </row>
    <row r="256" spans="39:40" x14ac:dyDescent="0.25">
      <c r="AM256">
        <v>148</v>
      </c>
      <c r="AN256" t="s">
        <v>478</v>
      </c>
    </row>
    <row r="257" spans="39:40" x14ac:dyDescent="0.25">
      <c r="AM257">
        <v>149</v>
      </c>
      <c r="AN257" t="s">
        <v>479</v>
      </c>
    </row>
    <row r="258" spans="39:40" x14ac:dyDescent="0.25">
      <c r="AM258">
        <v>150</v>
      </c>
      <c r="AN258" t="s">
        <v>320</v>
      </c>
    </row>
    <row r="259" spans="39:40" x14ac:dyDescent="0.25">
      <c r="AM259">
        <v>151</v>
      </c>
      <c r="AN259" t="s">
        <v>1106</v>
      </c>
    </row>
    <row r="260" spans="39:40" x14ac:dyDescent="0.25">
      <c r="AM260">
        <v>152</v>
      </c>
      <c r="AN260" t="s">
        <v>480</v>
      </c>
    </row>
    <row r="261" spans="39:40" x14ac:dyDescent="0.25">
      <c r="AM261">
        <v>153</v>
      </c>
      <c r="AN261" t="s">
        <v>481</v>
      </c>
    </row>
    <row r="262" spans="39:40" x14ac:dyDescent="0.25">
      <c r="AM262">
        <v>154</v>
      </c>
      <c r="AN262" t="s">
        <v>482</v>
      </c>
    </row>
    <row r="263" spans="39:40" x14ac:dyDescent="0.25">
      <c r="AM263">
        <v>155</v>
      </c>
      <c r="AN263" t="s">
        <v>483</v>
      </c>
    </row>
    <row r="264" spans="39:40" x14ac:dyDescent="0.25">
      <c r="AM264">
        <v>156</v>
      </c>
      <c r="AN264" t="s">
        <v>484</v>
      </c>
    </row>
    <row r="265" spans="39:40" x14ac:dyDescent="0.25">
      <c r="AM265">
        <v>157</v>
      </c>
      <c r="AN265" t="s">
        <v>485</v>
      </c>
    </row>
    <row r="266" spans="39:40" x14ac:dyDescent="0.25">
      <c r="AM266">
        <v>158</v>
      </c>
      <c r="AN266" t="s">
        <v>486</v>
      </c>
    </row>
    <row r="267" spans="39:40" x14ac:dyDescent="0.25">
      <c r="AM267">
        <v>159</v>
      </c>
      <c r="AN267" t="s">
        <v>487</v>
      </c>
    </row>
    <row r="268" spans="39:40" x14ac:dyDescent="0.25">
      <c r="AM268">
        <v>160</v>
      </c>
      <c r="AN268" t="s">
        <v>321</v>
      </c>
    </row>
    <row r="269" spans="39:40" x14ac:dyDescent="0.25">
      <c r="AM269">
        <v>161</v>
      </c>
      <c r="AN269" t="s">
        <v>1107</v>
      </c>
    </row>
    <row r="270" spans="39:40" x14ac:dyDescent="0.25">
      <c r="AM270">
        <v>162</v>
      </c>
      <c r="AN270" t="s">
        <v>488</v>
      </c>
    </row>
    <row r="271" spans="39:40" x14ac:dyDescent="0.25">
      <c r="AM271">
        <v>163</v>
      </c>
      <c r="AN271" t="s">
        <v>489</v>
      </c>
    </row>
    <row r="272" spans="39:40" x14ac:dyDescent="0.25">
      <c r="AM272">
        <v>164</v>
      </c>
      <c r="AN272" t="s">
        <v>490</v>
      </c>
    </row>
    <row r="273" spans="39:40" x14ac:dyDescent="0.25">
      <c r="AM273">
        <v>165</v>
      </c>
      <c r="AN273" t="s">
        <v>491</v>
      </c>
    </row>
    <row r="274" spans="39:40" x14ac:dyDescent="0.25">
      <c r="AM274">
        <v>166</v>
      </c>
      <c r="AN274" t="s">
        <v>492</v>
      </c>
    </row>
    <row r="275" spans="39:40" x14ac:dyDescent="0.25">
      <c r="AM275">
        <v>167</v>
      </c>
      <c r="AN275" t="s">
        <v>493</v>
      </c>
    </row>
    <row r="276" spans="39:40" x14ac:dyDescent="0.25">
      <c r="AM276">
        <v>168</v>
      </c>
      <c r="AN276" t="s">
        <v>494</v>
      </c>
    </row>
    <row r="277" spans="39:40" x14ac:dyDescent="0.25">
      <c r="AM277">
        <v>169</v>
      </c>
      <c r="AN277" t="s">
        <v>495</v>
      </c>
    </row>
    <row r="278" spans="39:40" x14ac:dyDescent="0.25">
      <c r="AM278">
        <v>170</v>
      </c>
      <c r="AN278" t="s">
        <v>322</v>
      </c>
    </row>
    <row r="279" spans="39:40" x14ac:dyDescent="0.25">
      <c r="AM279">
        <v>171</v>
      </c>
      <c r="AN279" t="s">
        <v>1108</v>
      </c>
    </row>
    <row r="280" spans="39:40" x14ac:dyDescent="0.25">
      <c r="AM280">
        <v>172</v>
      </c>
      <c r="AN280" t="s">
        <v>496</v>
      </c>
    </row>
    <row r="281" spans="39:40" x14ac:dyDescent="0.25">
      <c r="AM281">
        <v>173</v>
      </c>
      <c r="AN281" t="s">
        <v>497</v>
      </c>
    </row>
    <row r="282" spans="39:40" x14ac:dyDescent="0.25">
      <c r="AM282">
        <v>174</v>
      </c>
      <c r="AN282" t="s">
        <v>498</v>
      </c>
    </row>
    <row r="283" spans="39:40" x14ac:dyDescent="0.25">
      <c r="AM283">
        <v>175</v>
      </c>
      <c r="AN283" t="s">
        <v>499</v>
      </c>
    </row>
    <row r="284" spans="39:40" x14ac:dyDescent="0.25">
      <c r="AM284">
        <v>176</v>
      </c>
      <c r="AN284" t="s">
        <v>500</v>
      </c>
    </row>
    <row r="285" spans="39:40" x14ac:dyDescent="0.25">
      <c r="AM285">
        <v>177</v>
      </c>
      <c r="AN285" t="s">
        <v>501</v>
      </c>
    </row>
    <row r="286" spans="39:40" x14ac:dyDescent="0.25">
      <c r="AM286">
        <v>178</v>
      </c>
      <c r="AN286" t="s">
        <v>502</v>
      </c>
    </row>
    <row r="287" spans="39:40" x14ac:dyDescent="0.25">
      <c r="AM287">
        <v>179</v>
      </c>
      <c r="AN287" t="s">
        <v>503</v>
      </c>
    </row>
    <row r="288" spans="39:40" x14ac:dyDescent="0.25">
      <c r="AM288">
        <v>180</v>
      </c>
      <c r="AN288" t="s">
        <v>323</v>
      </c>
    </row>
    <row r="289" spans="39:40" x14ac:dyDescent="0.25">
      <c r="AM289">
        <v>181</v>
      </c>
      <c r="AN289" t="s">
        <v>1109</v>
      </c>
    </row>
    <row r="290" spans="39:40" x14ac:dyDescent="0.25">
      <c r="AM290">
        <v>182</v>
      </c>
      <c r="AN290" t="s">
        <v>504</v>
      </c>
    </row>
    <row r="291" spans="39:40" x14ac:dyDescent="0.25">
      <c r="AM291">
        <v>183</v>
      </c>
      <c r="AN291" t="s">
        <v>505</v>
      </c>
    </row>
    <row r="292" spans="39:40" x14ac:dyDescent="0.25">
      <c r="AM292">
        <v>184</v>
      </c>
      <c r="AN292" t="s">
        <v>506</v>
      </c>
    </row>
    <row r="293" spans="39:40" x14ac:dyDescent="0.25">
      <c r="AM293">
        <v>185</v>
      </c>
      <c r="AN293" t="s">
        <v>507</v>
      </c>
    </row>
    <row r="294" spans="39:40" x14ac:dyDescent="0.25">
      <c r="AM294">
        <v>186</v>
      </c>
      <c r="AN294" t="s">
        <v>508</v>
      </c>
    </row>
    <row r="295" spans="39:40" x14ac:dyDescent="0.25">
      <c r="AM295">
        <v>187</v>
      </c>
      <c r="AN295" t="s">
        <v>509</v>
      </c>
    </row>
    <row r="296" spans="39:40" x14ac:dyDescent="0.25">
      <c r="AM296">
        <v>188</v>
      </c>
      <c r="AN296" t="s">
        <v>510</v>
      </c>
    </row>
    <row r="297" spans="39:40" x14ac:dyDescent="0.25">
      <c r="AM297">
        <v>189</v>
      </c>
      <c r="AN297" t="s">
        <v>511</v>
      </c>
    </row>
    <row r="298" spans="39:40" x14ac:dyDescent="0.25">
      <c r="AM298">
        <v>190</v>
      </c>
      <c r="AN298" t="s">
        <v>324</v>
      </c>
    </row>
    <row r="299" spans="39:40" x14ac:dyDescent="0.25">
      <c r="AM299">
        <v>191</v>
      </c>
      <c r="AN299" t="s">
        <v>1110</v>
      </c>
    </row>
    <row r="300" spans="39:40" x14ac:dyDescent="0.25">
      <c r="AM300">
        <v>192</v>
      </c>
      <c r="AN300" t="s">
        <v>512</v>
      </c>
    </row>
    <row r="301" spans="39:40" x14ac:dyDescent="0.25">
      <c r="AM301">
        <v>193</v>
      </c>
      <c r="AN301" t="s">
        <v>513</v>
      </c>
    </row>
    <row r="302" spans="39:40" x14ac:dyDescent="0.25">
      <c r="AM302">
        <v>194</v>
      </c>
      <c r="AN302" t="s">
        <v>514</v>
      </c>
    </row>
    <row r="303" spans="39:40" x14ac:dyDescent="0.25">
      <c r="AM303">
        <v>195</v>
      </c>
      <c r="AN303" t="s">
        <v>515</v>
      </c>
    </row>
    <row r="304" spans="39:40" x14ac:dyDescent="0.25">
      <c r="AM304">
        <v>196</v>
      </c>
      <c r="AN304" t="s">
        <v>516</v>
      </c>
    </row>
    <row r="305" spans="39:40" x14ac:dyDescent="0.25">
      <c r="AM305">
        <v>197</v>
      </c>
      <c r="AN305" t="s">
        <v>517</v>
      </c>
    </row>
    <row r="306" spans="39:40" x14ac:dyDescent="0.25">
      <c r="AM306">
        <v>198</v>
      </c>
      <c r="AN306" t="s">
        <v>518</v>
      </c>
    </row>
    <row r="307" spans="39:40" x14ac:dyDescent="0.25">
      <c r="AM307">
        <v>199</v>
      </c>
      <c r="AN307" t="s">
        <v>519</v>
      </c>
    </row>
    <row r="308" spans="39:40" x14ac:dyDescent="0.25">
      <c r="AM308">
        <v>200</v>
      </c>
      <c r="AN308" t="s">
        <v>184</v>
      </c>
    </row>
    <row r="309" spans="39:40" x14ac:dyDescent="0.25">
      <c r="AM309">
        <v>201</v>
      </c>
      <c r="AN309" t="s">
        <v>1111</v>
      </c>
    </row>
    <row r="310" spans="39:40" x14ac:dyDescent="0.25">
      <c r="AM310">
        <v>202</v>
      </c>
      <c r="AN310" t="s">
        <v>325</v>
      </c>
    </row>
    <row r="311" spans="39:40" x14ac:dyDescent="0.25">
      <c r="AM311">
        <v>203</v>
      </c>
      <c r="AN311" t="s">
        <v>326</v>
      </c>
    </row>
    <row r="312" spans="39:40" x14ac:dyDescent="0.25">
      <c r="AM312">
        <v>204</v>
      </c>
      <c r="AN312" t="s">
        <v>327</v>
      </c>
    </row>
    <row r="313" spans="39:40" x14ac:dyDescent="0.25">
      <c r="AM313">
        <v>205</v>
      </c>
      <c r="AN313" t="s">
        <v>328</v>
      </c>
    </row>
    <row r="314" spans="39:40" x14ac:dyDescent="0.25">
      <c r="AM314">
        <v>206</v>
      </c>
      <c r="AN314" t="s">
        <v>329</v>
      </c>
    </row>
    <row r="315" spans="39:40" x14ac:dyDescent="0.25">
      <c r="AM315">
        <v>207</v>
      </c>
      <c r="AN315" t="s">
        <v>330</v>
      </c>
    </row>
    <row r="316" spans="39:40" x14ac:dyDescent="0.25">
      <c r="AM316">
        <v>208</v>
      </c>
      <c r="AN316" t="s">
        <v>331</v>
      </c>
    </row>
    <row r="317" spans="39:40" x14ac:dyDescent="0.25">
      <c r="AM317">
        <v>209</v>
      </c>
      <c r="AN317" t="s">
        <v>332</v>
      </c>
    </row>
    <row r="318" spans="39:40" x14ac:dyDescent="0.25">
      <c r="AM318">
        <v>210</v>
      </c>
      <c r="AN318" t="s">
        <v>333</v>
      </c>
    </row>
    <row r="319" spans="39:40" x14ac:dyDescent="0.25">
      <c r="AM319">
        <v>211</v>
      </c>
      <c r="AN319" t="s">
        <v>520</v>
      </c>
    </row>
    <row r="320" spans="39:40" x14ac:dyDescent="0.25">
      <c r="AM320">
        <v>212</v>
      </c>
      <c r="AN320" t="s">
        <v>521</v>
      </c>
    </row>
    <row r="321" spans="39:40" x14ac:dyDescent="0.25">
      <c r="AM321">
        <v>213</v>
      </c>
      <c r="AN321" t="s">
        <v>522</v>
      </c>
    </row>
    <row r="322" spans="39:40" x14ac:dyDescent="0.25">
      <c r="AM322">
        <v>214</v>
      </c>
      <c r="AN322" t="s">
        <v>523</v>
      </c>
    </row>
    <row r="323" spans="39:40" x14ac:dyDescent="0.25">
      <c r="AM323">
        <v>215</v>
      </c>
      <c r="AN323" t="s">
        <v>524</v>
      </c>
    </row>
    <row r="324" spans="39:40" x14ac:dyDescent="0.25">
      <c r="AM324">
        <v>216</v>
      </c>
      <c r="AN324" t="s">
        <v>525</v>
      </c>
    </row>
    <row r="325" spans="39:40" x14ac:dyDescent="0.25">
      <c r="AM325">
        <v>217</v>
      </c>
      <c r="AN325" t="s">
        <v>526</v>
      </c>
    </row>
    <row r="326" spans="39:40" x14ac:dyDescent="0.25">
      <c r="AM326">
        <v>218</v>
      </c>
      <c r="AN326" t="s">
        <v>527</v>
      </c>
    </row>
    <row r="327" spans="39:40" x14ac:dyDescent="0.25">
      <c r="AM327">
        <v>219</v>
      </c>
      <c r="AN327" t="s">
        <v>528</v>
      </c>
    </row>
    <row r="328" spans="39:40" x14ac:dyDescent="0.25">
      <c r="AM328">
        <v>220</v>
      </c>
      <c r="AN328" t="s">
        <v>334</v>
      </c>
    </row>
    <row r="329" spans="39:40" x14ac:dyDescent="0.25">
      <c r="AM329">
        <v>221</v>
      </c>
      <c r="AN329" t="s">
        <v>1112</v>
      </c>
    </row>
    <row r="330" spans="39:40" x14ac:dyDescent="0.25">
      <c r="AM330">
        <v>222</v>
      </c>
      <c r="AN330" t="s">
        <v>529</v>
      </c>
    </row>
    <row r="331" spans="39:40" x14ac:dyDescent="0.25">
      <c r="AM331">
        <v>223</v>
      </c>
      <c r="AN331" t="s">
        <v>530</v>
      </c>
    </row>
    <row r="332" spans="39:40" x14ac:dyDescent="0.25">
      <c r="AM332">
        <v>224</v>
      </c>
      <c r="AN332" t="s">
        <v>531</v>
      </c>
    </row>
    <row r="333" spans="39:40" x14ac:dyDescent="0.25">
      <c r="AM333">
        <v>225</v>
      </c>
      <c r="AN333" t="s">
        <v>532</v>
      </c>
    </row>
    <row r="334" spans="39:40" x14ac:dyDescent="0.25">
      <c r="AM334">
        <v>226</v>
      </c>
      <c r="AN334" t="s">
        <v>533</v>
      </c>
    </row>
    <row r="335" spans="39:40" x14ac:dyDescent="0.25">
      <c r="AM335">
        <v>227</v>
      </c>
      <c r="AN335" t="s">
        <v>534</v>
      </c>
    </row>
    <row r="336" spans="39:40" x14ac:dyDescent="0.25">
      <c r="AM336">
        <v>228</v>
      </c>
      <c r="AN336" t="s">
        <v>535</v>
      </c>
    </row>
    <row r="337" spans="39:40" x14ac:dyDescent="0.25">
      <c r="AM337">
        <v>229</v>
      </c>
      <c r="AN337" t="s">
        <v>536</v>
      </c>
    </row>
    <row r="338" spans="39:40" x14ac:dyDescent="0.25">
      <c r="AM338">
        <v>230</v>
      </c>
      <c r="AN338" t="s">
        <v>335</v>
      </c>
    </row>
    <row r="339" spans="39:40" x14ac:dyDescent="0.25">
      <c r="AM339">
        <v>231</v>
      </c>
      <c r="AN339" t="s">
        <v>1113</v>
      </c>
    </row>
    <row r="340" spans="39:40" x14ac:dyDescent="0.25">
      <c r="AM340">
        <v>232</v>
      </c>
      <c r="AN340" t="s">
        <v>537</v>
      </c>
    </row>
    <row r="341" spans="39:40" x14ac:dyDescent="0.25">
      <c r="AM341">
        <v>233</v>
      </c>
      <c r="AN341" t="s">
        <v>538</v>
      </c>
    </row>
    <row r="342" spans="39:40" x14ac:dyDescent="0.25">
      <c r="AM342">
        <v>234</v>
      </c>
      <c r="AN342" t="s">
        <v>539</v>
      </c>
    </row>
    <row r="343" spans="39:40" x14ac:dyDescent="0.25">
      <c r="AM343">
        <v>235</v>
      </c>
      <c r="AN343" t="s">
        <v>540</v>
      </c>
    </row>
    <row r="344" spans="39:40" x14ac:dyDescent="0.25">
      <c r="AM344">
        <v>236</v>
      </c>
      <c r="AN344" t="s">
        <v>541</v>
      </c>
    </row>
    <row r="345" spans="39:40" x14ac:dyDescent="0.25">
      <c r="AM345">
        <v>237</v>
      </c>
      <c r="AN345" t="s">
        <v>542</v>
      </c>
    </row>
    <row r="346" spans="39:40" x14ac:dyDescent="0.25">
      <c r="AM346">
        <v>238</v>
      </c>
      <c r="AN346" t="s">
        <v>543</v>
      </c>
    </row>
    <row r="347" spans="39:40" x14ac:dyDescent="0.25">
      <c r="AM347">
        <v>239</v>
      </c>
      <c r="AN347" t="s">
        <v>544</v>
      </c>
    </row>
    <row r="348" spans="39:40" x14ac:dyDescent="0.25">
      <c r="AM348">
        <v>240</v>
      </c>
      <c r="AN348" t="s">
        <v>336</v>
      </c>
    </row>
    <row r="349" spans="39:40" x14ac:dyDescent="0.25">
      <c r="AM349">
        <v>241</v>
      </c>
      <c r="AN349" t="s">
        <v>1114</v>
      </c>
    </row>
    <row r="350" spans="39:40" x14ac:dyDescent="0.25">
      <c r="AM350">
        <v>242</v>
      </c>
      <c r="AN350" t="s">
        <v>545</v>
      </c>
    </row>
    <row r="351" spans="39:40" x14ac:dyDescent="0.25">
      <c r="AM351">
        <v>243</v>
      </c>
      <c r="AN351" t="s">
        <v>546</v>
      </c>
    </row>
    <row r="352" spans="39:40" x14ac:dyDescent="0.25">
      <c r="AM352">
        <v>244</v>
      </c>
      <c r="AN352" t="s">
        <v>547</v>
      </c>
    </row>
    <row r="353" spans="39:40" x14ac:dyDescent="0.25">
      <c r="AM353">
        <v>245</v>
      </c>
      <c r="AN353" t="s">
        <v>548</v>
      </c>
    </row>
    <row r="354" spans="39:40" x14ac:dyDescent="0.25">
      <c r="AM354">
        <v>246</v>
      </c>
      <c r="AN354" t="s">
        <v>549</v>
      </c>
    </row>
    <row r="355" spans="39:40" x14ac:dyDescent="0.25">
      <c r="AM355">
        <v>247</v>
      </c>
      <c r="AN355" t="s">
        <v>550</v>
      </c>
    </row>
    <row r="356" spans="39:40" x14ac:dyDescent="0.25">
      <c r="AM356">
        <v>248</v>
      </c>
      <c r="AN356" t="s">
        <v>551</v>
      </c>
    </row>
    <row r="357" spans="39:40" x14ac:dyDescent="0.25">
      <c r="AM357">
        <v>249</v>
      </c>
      <c r="AN357" t="s">
        <v>552</v>
      </c>
    </row>
    <row r="358" spans="39:40" x14ac:dyDescent="0.25">
      <c r="AM358">
        <v>250</v>
      </c>
      <c r="AN358" t="s">
        <v>337</v>
      </c>
    </row>
    <row r="359" spans="39:40" x14ac:dyDescent="0.25">
      <c r="AM359">
        <v>251</v>
      </c>
      <c r="AN359" t="s">
        <v>1115</v>
      </c>
    </row>
    <row r="360" spans="39:40" x14ac:dyDescent="0.25">
      <c r="AM360">
        <v>252</v>
      </c>
      <c r="AN360" t="s">
        <v>553</v>
      </c>
    </row>
    <row r="361" spans="39:40" x14ac:dyDescent="0.25">
      <c r="AM361">
        <v>253</v>
      </c>
      <c r="AN361" t="s">
        <v>554</v>
      </c>
    </row>
    <row r="362" spans="39:40" x14ac:dyDescent="0.25">
      <c r="AM362">
        <v>254</v>
      </c>
      <c r="AN362" t="s">
        <v>555</v>
      </c>
    </row>
    <row r="363" spans="39:40" x14ac:dyDescent="0.25">
      <c r="AM363">
        <v>255</v>
      </c>
      <c r="AN363" t="s">
        <v>556</v>
      </c>
    </row>
    <row r="364" spans="39:40" x14ac:dyDescent="0.25">
      <c r="AM364">
        <v>256</v>
      </c>
      <c r="AN364" t="s">
        <v>557</v>
      </c>
    </row>
    <row r="365" spans="39:40" x14ac:dyDescent="0.25">
      <c r="AM365">
        <v>257</v>
      </c>
      <c r="AN365" t="s">
        <v>558</v>
      </c>
    </row>
    <row r="366" spans="39:40" x14ac:dyDescent="0.25">
      <c r="AM366">
        <v>258</v>
      </c>
      <c r="AN366" t="s">
        <v>559</v>
      </c>
    </row>
    <row r="367" spans="39:40" x14ac:dyDescent="0.25">
      <c r="AM367">
        <v>259</v>
      </c>
      <c r="AN367" t="s">
        <v>560</v>
      </c>
    </row>
    <row r="368" spans="39:40" x14ac:dyDescent="0.25">
      <c r="AM368">
        <v>260</v>
      </c>
      <c r="AN368" t="s">
        <v>338</v>
      </c>
    </row>
    <row r="369" spans="39:40" x14ac:dyDescent="0.25">
      <c r="AM369">
        <v>261</v>
      </c>
      <c r="AN369" t="s">
        <v>1116</v>
      </c>
    </row>
    <row r="370" spans="39:40" x14ac:dyDescent="0.25">
      <c r="AM370">
        <v>262</v>
      </c>
      <c r="AN370" t="s">
        <v>561</v>
      </c>
    </row>
    <row r="371" spans="39:40" x14ac:dyDescent="0.25">
      <c r="AM371">
        <v>263</v>
      </c>
      <c r="AN371" t="s">
        <v>562</v>
      </c>
    </row>
    <row r="372" spans="39:40" x14ac:dyDescent="0.25">
      <c r="AM372">
        <v>264</v>
      </c>
      <c r="AN372" t="s">
        <v>563</v>
      </c>
    </row>
    <row r="373" spans="39:40" x14ac:dyDescent="0.25">
      <c r="AM373">
        <v>265</v>
      </c>
      <c r="AN373" t="s">
        <v>564</v>
      </c>
    </row>
    <row r="374" spans="39:40" x14ac:dyDescent="0.25">
      <c r="AM374">
        <v>266</v>
      </c>
      <c r="AN374" t="s">
        <v>565</v>
      </c>
    </row>
    <row r="375" spans="39:40" x14ac:dyDescent="0.25">
      <c r="AM375">
        <v>267</v>
      </c>
      <c r="AN375" t="s">
        <v>566</v>
      </c>
    </row>
    <row r="376" spans="39:40" x14ac:dyDescent="0.25">
      <c r="AM376">
        <v>268</v>
      </c>
      <c r="AN376" t="s">
        <v>567</v>
      </c>
    </row>
    <row r="377" spans="39:40" x14ac:dyDescent="0.25">
      <c r="AM377">
        <v>269</v>
      </c>
      <c r="AN377" t="s">
        <v>568</v>
      </c>
    </row>
    <row r="378" spans="39:40" x14ac:dyDescent="0.25">
      <c r="AM378">
        <v>270</v>
      </c>
      <c r="AN378" t="s">
        <v>339</v>
      </c>
    </row>
    <row r="379" spans="39:40" x14ac:dyDescent="0.25">
      <c r="AM379">
        <v>271</v>
      </c>
      <c r="AN379" t="s">
        <v>1117</v>
      </c>
    </row>
    <row r="380" spans="39:40" x14ac:dyDescent="0.25">
      <c r="AM380">
        <v>272</v>
      </c>
      <c r="AN380" t="s">
        <v>569</v>
      </c>
    </row>
    <row r="381" spans="39:40" x14ac:dyDescent="0.25">
      <c r="AM381">
        <v>273</v>
      </c>
      <c r="AN381" t="s">
        <v>570</v>
      </c>
    </row>
    <row r="382" spans="39:40" x14ac:dyDescent="0.25">
      <c r="AM382">
        <v>274</v>
      </c>
      <c r="AN382" t="s">
        <v>571</v>
      </c>
    </row>
    <row r="383" spans="39:40" x14ac:dyDescent="0.25">
      <c r="AM383">
        <v>275</v>
      </c>
      <c r="AN383" t="s">
        <v>572</v>
      </c>
    </row>
    <row r="384" spans="39:40" x14ac:dyDescent="0.25">
      <c r="AM384">
        <v>276</v>
      </c>
      <c r="AN384" t="s">
        <v>573</v>
      </c>
    </row>
    <row r="385" spans="39:40" x14ac:dyDescent="0.25">
      <c r="AM385">
        <v>277</v>
      </c>
      <c r="AN385" t="s">
        <v>574</v>
      </c>
    </row>
    <row r="386" spans="39:40" x14ac:dyDescent="0.25">
      <c r="AM386">
        <v>278</v>
      </c>
      <c r="AN386" t="s">
        <v>575</v>
      </c>
    </row>
    <row r="387" spans="39:40" x14ac:dyDescent="0.25">
      <c r="AM387">
        <v>279</v>
      </c>
      <c r="AN387" t="s">
        <v>576</v>
      </c>
    </row>
    <row r="388" spans="39:40" x14ac:dyDescent="0.25">
      <c r="AM388">
        <v>280</v>
      </c>
      <c r="AN388" t="s">
        <v>340</v>
      </c>
    </row>
    <row r="389" spans="39:40" x14ac:dyDescent="0.25">
      <c r="AM389">
        <v>281</v>
      </c>
      <c r="AN389" t="s">
        <v>1118</v>
      </c>
    </row>
    <row r="390" spans="39:40" x14ac:dyDescent="0.25">
      <c r="AM390">
        <v>282</v>
      </c>
      <c r="AN390" t="s">
        <v>577</v>
      </c>
    </row>
    <row r="391" spans="39:40" x14ac:dyDescent="0.25">
      <c r="AM391">
        <v>283</v>
      </c>
      <c r="AN391" t="s">
        <v>578</v>
      </c>
    </row>
    <row r="392" spans="39:40" x14ac:dyDescent="0.25">
      <c r="AM392">
        <v>284</v>
      </c>
      <c r="AN392" t="s">
        <v>579</v>
      </c>
    </row>
    <row r="393" spans="39:40" x14ac:dyDescent="0.25">
      <c r="AM393">
        <v>285</v>
      </c>
      <c r="AN393" t="s">
        <v>580</v>
      </c>
    </row>
    <row r="394" spans="39:40" x14ac:dyDescent="0.25">
      <c r="AM394">
        <v>286</v>
      </c>
      <c r="AN394" t="s">
        <v>581</v>
      </c>
    </row>
    <row r="395" spans="39:40" x14ac:dyDescent="0.25">
      <c r="AM395">
        <v>287</v>
      </c>
      <c r="AN395" t="s">
        <v>582</v>
      </c>
    </row>
    <row r="396" spans="39:40" x14ac:dyDescent="0.25">
      <c r="AM396">
        <v>288</v>
      </c>
      <c r="AN396" t="s">
        <v>583</v>
      </c>
    </row>
    <row r="397" spans="39:40" x14ac:dyDescent="0.25">
      <c r="AM397">
        <v>289</v>
      </c>
      <c r="AN397" t="s">
        <v>584</v>
      </c>
    </row>
    <row r="398" spans="39:40" x14ac:dyDescent="0.25">
      <c r="AM398">
        <v>290</v>
      </c>
      <c r="AN398" t="s">
        <v>341</v>
      </c>
    </row>
    <row r="399" spans="39:40" x14ac:dyDescent="0.25">
      <c r="AM399">
        <v>291</v>
      </c>
      <c r="AN399" t="s">
        <v>1119</v>
      </c>
    </row>
    <row r="400" spans="39:40" x14ac:dyDescent="0.25">
      <c r="AM400">
        <v>292</v>
      </c>
      <c r="AN400" t="s">
        <v>585</v>
      </c>
    </row>
    <row r="401" spans="39:40" x14ac:dyDescent="0.25">
      <c r="AM401">
        <v>293</v>
      </c>
      <c r="AN401" t="s">
        <v>586</v>
      </c>
    </row>
    <row r="402" spans="39:40" x14ac:dyDescent="0.25">
      <c r="AM402">
        <v>294</v>
      </c>
      <c r="AN402" t="s">
        <v>587</v>
      </c>
    </row>
    <row r="403" spans="39:40" x14ac:dyDescent="0.25">
      <c r="AM403">
        <v>295</v>
      </c>
      <c r="AN403" t="s">
        <v>588</v>
      </c>
    </row>
    <row r="404" spans="39:40" x14ac:dyDescent="0.25">
      <c r="AM404">
        <v>296</v>
      </c>
      <c r="AN404" t="s">
        <v>589</v>
      </c>
    </row>
    <row r="405" spans="39:40" x14ac:dyDescent="0.25">
      <c r="AM405">
        <v>297</v>
      </c>
      <c r="AN405" t="s">
        <v>590</v>
      </c>
    </row>
    <row r="406" spans="39:40" x14ac:dyDescent="0.25">
      <c r="AM406">
        <v>298</v>
      </c>
      <c r="AN406" t="s">
        <v>591</v>
      </c>
    </row>
    <row r="407" spans="39:40" x14ac:dyDescent="0.25">
      <c r="AM407">
        <v>299</v>
      </c>
      <c r="AN407" t="s">
        <v>592</v>
      </c>
    </row>
    <row r="408" spans="39:40" x14ac:dyDescent="0.25">
      <c r="AM408">
        <v>300</v>
      </c>
      <c r="AN408" t="s">
        <v>185</v>
      </c>
    </row>
    <row r="409" spans="39:40" x14ac:dyDescent="0.25">
      <c r="AM409">
        <v>301</v>
      </c>
      <c r="AN409" t="s">
        <v>1120</v>
      </c>
    </row>
    <row r="410" spans="39:40" x14ac:dyDescent="0.25">
      <c r="AM410">
        <v>302</v>
      </c>
      <c r="AN410" t="s">
        <v>342</v>
      </c>
    </row>
    <row r="411" spans="39:40" x14ac:dyDescent="0.25">
      <c r="AM411">
        <v>303</v>
      </c>
      <c r="AN411" t="s">
        <v>343</v>
      </c>
    </row>
    <row r="412" spans="39:40" x14ac:dyDescent="0.25">
      <c r="AM412">
        <v>304</v>
      </c>
      <c r="AN412" t="s">
        <v>344</v>
      </c>
    </row>
    <row r="413" spans="39:40" x14ac:dyDescent="0.25">
      <c r="AM413">
        <v>305</v>
      </c>
      <c r="AN413" t="s">
        <v>345</v>
      </c>
    </row>
    <row r="414" spans="39:40" x14ac:dyDescent="0.25">
      <c r="AM414">
        <v>306</v>
      </c>
      <c r="AN414" t="s">
        <v>346</v>
      </c>
    </row>
    <row r="415" spans="39:40" x14ac:dyDescent="0.25">
      <c r="AM415">
        <v>307</v>
      </c>
      <c r="AN415" t="s">
        <v>347</v>
      </c>
    </row>
    <row r="416" spans="39:40" x14ac:dyDescent="0.25">
      <c r="AM416">
        <v>308</v>
      </c>
      <c r="AN416" t="s">
        <v>348</v>
      </c>
    </row>
    <row r="417" spans="39:40" x14ac:dyDescent="0.25">
      <c r="AM417">
        <v>309</v>
      </c>
      <c r="AN417" t="s">
        <v>349</v>
      </c>
    </row>
    <row r="418" spans="39:40" x14ac:dyDescent="0.25">
      <c r="AM418">
        <v>310</v>
      </c>
      <c r="AN418" t="s">
        <v>350</v>
      </c>
    </row>
    <row r="419" spans="39:40" x14ac:dyDescent="0.25">
      <c r="AM419">
        <v>311</v>
      </c>
      <c r="AN419" t="s">
        <v>593</v>
      </c>
    </row>
    <row r="420" spans="39:40" x14ac:dyDescent="0.25">
      <c r="AM420">
        <v>312</v>
      </c>
      <c r="AN420" t="s">
        <v>594</v>
      </c>
    </row>
    <row r="421" spans="39:40" x14ac:dyDescent="0.25">
      <c r="AM421">
        <v>313</v>
      </c>
      <c r="AN421" t="s">
        <v>595</v>
      </c>
    </row>
    <row r="422" spans="39:40" x14ac:dyDescent="0.25">
      <c r="AM422">
        <v>314</v>
      </c>
      <c r="AN422" t="s">
        <v>596</v>
      </c>
    </row>
    <row r="423" spans="39:40" x14ac:dyDescent="0.25">
      <c r="AM423">
        <v>315</v>
      </c>
      <c r="AN423" t="s">
        <v>597</v>
      </c>
    </row>
    <row r="424" spans="39:40" x14ac:dyDescent="0.25">
      <c r="AM424">
        <v>316</v>
      </c>
      <c r="AN424" t="s">
        <v>598</v>
      </c>
    </row>
    <row r="425" spans="39:40" x14ac:dyDescent="0.25">
      <c r="AM425">
        <v>317</v>
      </c>
      <c r="AN425" t="s">
        <v>599</v>
      </c>
    </row>
    <row r="426" spans="39:40" x14ac:dyDescent="0.25">
      <c r="AM426">
        <v>318</v>
      </c>
      <c r="AN426" t="s">
        <v>600</v>
      </c>
    </row>
    <row r="427" spans="39:40" x14ac:dyDescent="0.25">
      <c r="AM427">
        <v>319</v>
      </c>
      <c r="AN427" t="s">
        <v>601</v>
      </c>
    </row>
    <row r="428" spans="39:40" x14ac:dyDescent="0.25">
      <c r="AM428">
        <v>320</v>
      </c>
      <c r="AN428" t="s">
        <v>351</v>
      </c>
    </row>
    <row r="429" spans="39:40" x14ac:dyDescent="0.25">
      <c r="AM429">
        <v>321</v>
      </c>
      <c r="AN429" t="s">
        <v>1121</v>
      </c>
    </row>
    <row r="430" spans="39:40" x14ac:dyDescent="0.25">
      <c r="AM430">
        <v>322</v>
      </c>
      <c r="AN430" t="s">
        <v>602</v>
      </c>
    </row>
    <row r="431" spans="39:40" x14ac:dyDescent="0.25">
      <c r="AM431">
        <v>323</v>
      </c>
      <c r="AN431" t="s">
        <v>603</v>
      </c>
    </row>
    <row r="432" spans="39:40" x14ac:dyDescent="0.25">
      <c r="AM432">
        <v>324</v>
      </c>
      <c r="AN432" t="s">
        <v>604</v>
      </c>
    </row>
    <row r="433" spans="39:40" x14ac:dyDescent="0.25">
      <c r="AM433">
        <v>325</v>
      </c>
      <c r="AN433" t="s">
        <v>605</v>
      </c>
    </row>
    <row r="434" spans="39:40" x14ac:dyDescent="0.25">
      <c r="AM434">
        <v>326</v>
      </c>
      <c r="AN434" t="s">
        <v>606</v>
      </c>
    </row>
    <row r="435" spans="39:40" x14ac:dyDescent="0.25">
      <c r="AM435">
        <v>327</v>
      </c>
      <c r="AN435" t="s">
        <v>607</v>
      </c>
    </row>
    <row r="436" spans="39:40" x14ac:dyDescent="0.25">
      <c r="AM436">
        <v>328</v>
      </c>
      <c r="AN436" t="s">
        <v>608</v>
      </c>
    </row>
    <row r="437" spans="39:40" x14ac:dyDescent="0.25">
      <c r="AM437">
        <v>329</v>
      </c>
      <c r="AN437" t="s">
        <v>609</v>
      </c>
    </row>
    <row r="438" spans="39:40" x14ac:dyDescent="0.25">
      <c r="AM438">
        <v>330</v>
      </c>
      <c r="AN438" t="s">
        <v>352</v>
      </c>
    </row>
    <row r="439" spans="39:40" x14ac:dyDescent="0.25">
      <c r="AM439">
        <v>331</v>
      </c>
      <c r="AN439" t="s">
        <v>1122</v>
      </c>
    </row>
    <row r="440" spans="39:40" x14ac:dyDescent="0.25">
      <c r="AM440">
        <v>332</v>
      </c>
      <c r="AN440" t="s">
        <v>610</v>
      </c>
    </row>
    <row r="441" spans="39:40" x14ac:dyDescent="0.25">
      <c r="AM441">
        <v>333</v>
      </c>
      <c r="AN441" t="s">
        <v>611</v>
      </c>
    </row>
    <row r="442" spans="39:40" x14ac:dyDescent="0.25">
      <c r="AM442">
        <v>334</v>
      </c>
      <c r="AN442" t="s">
        <v>612</v>
      </c>
    </row>
    <row r="443" spans="39:40" x14ac:dyDescent="0.25">
      <c r="AM443">
        <v>335</v>
      </c>
      <c r="AN443" t="s">
        <v>613</v>
      </c>
    </row>
    <row r="444" spans="39:40" x14ac:dyDescent="0.25">
      <c r="AM444">
        <v>336</v>
      </c>
      <c r="AN444" t="s">
        <v>614</v>
      </c>
    </row>
    <row r="445" spans="39:40" x14ac:dyDescent="0.25">
      <c r="AM445">
        <v>337</v>
      </c>
      <c r="AN445" t="s">
        <v>615</v>
      </c>
    </row>
    <row r="446" spans="39:40" x14ac:dyDescent="0.25">
      <c r="AM446">
        <v>338</v>
      </c>
      <c r="AN446" t="s">
        <v>616</v>
      </c>
    </row>
    <row r="447" spans="39:40" x14ac:dyDescent="0.25">
      <c r="AM447">
        <v>339</v>
      </c>
      <c r="AN447" t="s">
        <v>617</v>
      </c>
    </row>
    <row r="448" spans="39:40" x14ac:dyDescent="0.25">
      <c r="AM448">
        <v>340</v>
      </c>
      <c r="AN448" t="s">
        <v>353</v>
      </c>
    </row>
    <row r="449" spans="39:40" x14ac:dyDescent="0.25">
      <c r="AM449">
        <v>341</v>
      </c>
      <c r="AN449" t="s">
        <v>1123</v>
      </c>
    </row>
    <row r="450" spans="39:40" x14ac:dyDescent="0.25">
      <c r="AM450">
        <v>342</v>
      </c>
      <c r="AN450" t="s">
        <v>618</v>
      </c>
    </row>
    <row r="451" spans="39:40" x14ac:dyDescent="0.25">
      <c r="AM451">
        <v>343</v>
      </c>
      <c r="AN451" t="s">
        <v>619</v>
      </c>
    </row>
    <row r="452" spans="39:40" x14ac:dyDescent="0.25">
      <c r="AM452">
        <v>344</v>
      </c>
      <c r="AN452" t="s">
        <v>620</v>
      </c>
    </row>
    <row r="453" spans="39:40" x14ac:dyDescent="0.25">
      <c r="AM453">
        <v>345</v>
      </c>
      <c r="AN453" t="s">
        <v>621</v>
      </c>
    </row>
    <row r="454" spans="39:40" x14ac:dyDescent="0.25">
      <c r="AM454">
        <v>346</v>
      </c>
      <c r="AN454" t="s">
        <v>622</v>
      </c>
    </row>
    <row r="455" spans="39:40" x14ac:dyDescent="0.25">
      <c r="AM455">
        <v>347</v>
      </c>
      <c r="AN455" t="s">
        <v>623</v>
      </c>
    </row>
    <row r="456" spans="39:40" x14ac:dyDescent="0.25">
      <c r="AM456">
        <v>348</v>
      </c>
      <c r="AN456" t="s">
        <v>624</v>
      </c>
    </row>
    <row r="457" spans="39:40" x14ac:dyDescent="0.25">
      <c r="AM457">
        <v>349</v>
      </c>
      <c r="AN457" t="s">
        <v>625</v>
      </c>
    </row>
    <row r="458" spans="39:40" x14ac:dyDescent="0.25">
      <c r="AM458">
        <v>350</v>
      </c>
      <c r="AN458" t="s">
        <v>354</v>
      </c>
    </row>
    <row r="459" spans="39:40" x14ac:dyDescent="0.25">
      <c r="AM459">
        <v>351</v>
      </c>
      <c r="AN459" t="s">
        <v>1124</v>
      </c>
    </row>
    <row r="460" spans="39:40" x14ac:dyDescent="0.25">
      <c r="AM460">
        <v>352</v>
      </c>
      <c r="AN460" t="s">
        <v>626</v>
      </c>
    </row>
    <row r="461" spans="39:40" x14ac:dyDescent="0.25">
      <c r="AM461">
        <v>353</v>
      </c>
      <c r="AN461" t="s">
        <v>627</v>
      </c>
    </row>
    <row r="462" spans="39:40" x14ac:dyDescent="0.25">
      <c r="AM462">
        <v>354</v>
      </c>
      <c r="AN462" t="s">
        <v>628</v>
      </c>
    </row>
    <row r="463" spans="39:40" x14ac:dyDescent="0.25">
      <c r="AM463">
        <v>355</v>
      </c>
      <c r="AN463" t="s">
        <v>629</v>
      </c>
    </row>
    <row r="464" spans="39:40" x14ac:dyDescent="0.25">
      <c r="AM464">
        <v>356</v>
      </c>
      <c r="AN464" t="s">
        <v>630</v>
      </c>
    </row>
    <row r="465" spans="39:40" x14ac:dyDescent="0.25">
      <c r="AM465">
        <v>357</v>
      </c>
      <c r="AN465" t="s">
        <v>631</v>
      </c>
    </row>
    <row r="466" spans="39:40" x14ac:dyDescent="0.25">
      <c r="AM466">
        <v>358</v>
      </c>
      <c r="AN466" t="s">
        <v>632</v>
      </c>
    </row>
    <row r="467" spans="39:40" x14ac:dyDescent="0.25">
      <c r="AM467">
        <v>359</v>
      </c>
      <c r="AN467" t="s">
        <v>633</v>
      </c>
    </row>
    <row r="468" spans="39:40" x14ac:dyDescent="0.25">
      <c r="AM468">
        <v>360</v>
      </c>
      <c r="AN468" t="s">
        <v>355</v>
      </c>
    </row>
    <row r="469" spans="39:40" x14ac:dyDescent="0.25">
      <c r="AM469">
        <v>361</v>
      </c>
      <c r="AN469" t="s">
        <v>1125</v>
      </c>
    </row>
    <row r="470" spans="39:40" x14ac:dyDescent="0.25">
      <c r="AM470">
        <v>362</v>
      </c>
      <c r="AN470" t="s">
        <v>634</v>
      </c>
    </row>
    <row r="471" spans="39:40" x14ac:dyDescent="0.25">
      <c r="AM471">
        <v>363</v>
      </c>
      <c r="AN471" t="s">
        <v>635</v>
      </c>
    </row>
    <row r="472" spans="39:40" x14ac:dyDescent="0.25">
      <c r="AM472">
        <v>364</v>
      </c>
      <c r="AN472" t="s">
        <v>636</v>
      </c>
    </row>
    <row r="473" spans="39:40" x14ac:dyDescent="0.25">
      <c r="AM473">
        <v>365</v>
      </c>
      <c r="AN473" t="s">
        <v>637</v>
      </c>
    </row>
    <row r="474" spans="39:40" x14ac:dyDescent="0.25">
      <c r="AM474">
        <v>366</v>
      </c>
      <c r="AN474" t="s">
        <v>638</v>
      </c>
    </row>
    <row r="475" spans="39:40" x14ac:dyDescent="0.25">
      <c r="AM475">
        <v>367</v>
      </c>
      <c r="AN475" t="s">
        <v>639</v>
      </c>
    </row>
    <row r="476" spans="39:40" x14ac:dyDescent="0.25">
      <c r="AM476">
        <v>368</v>
      </c>
      <c r="AN476" t="s">
        <v>640</v>
      </c>
    </row>
    <row r="477" spans="39:40" x14ac:dyDescent="0.25">
      <c r="AM477">
        <v>369</v>
      </c>
      <c r="AN477" t="s">
        <v>641</v>
      </c>
    </row>
    <row r="478" spans="39:40" x14ac:dyDescent="0.25">
      <c r="AM478">
        <v>370</v>
      </c>
      <c r="AN478" t="s">
        <v>356</v>
      </c>
    </row>
    <row r="479" spans="39:40" x14ac:dyDescent="0.25">
      <c r="AM479">
        <v>371</v>
      </c>
      <c r="AN479" t="s">
        <v>1126</v>
      </c>
    </row>
    <row r="480" spans="39:40" x14ac:dyDescent="0.25">
      <c r="AM480">
        <v>372</v>
      </c>
      <c r="AN480" t="s">
        <v>642</v>
      </c>
    </row>
    <row r="481" spans="39:40" x14ac:dyDescent="0.25">
      <c r="AM481">
        <v>373</v>
      </c>
      <c r="AN481" t="s">
        <v>643</v>
      </c>
    </row>
    <row r="482" spans="39:40" x14ac:dyDescent="0.25">
      <c r="AM482">
        <v>374</v>
      </c>
      <c r="AN482" t="s">
        <v>644</v>
      </c>
    </row>
    <row r="483" spans="39:40" x14ac:dyDescent="0.25">
      <c r="AM483">
        <v>375</v>
      </c>
      <c r="AN483" t="s">
        <v>645</v>
      </c>
    </row>
    <row r="484" spans="39:40" x14ac:dyDescent="0.25">
      <c r="AM484">
        <v>376</v>
      </c>
      <c r="AN484" t="s">
        <v>646</v>
      </c>
    </row>
    <row r="485" spans="39:40" x14ac:dyDescent="0.25">
      <c r="AM485">
        <v>377</v>
      </c>
      <c r="AN485" t="s">
        <v>647</v>
      </c>
    </row>
    <row r="486" spans="39:40" x14ac:dyDescent="0.25">
      <c r="AM486">
        <v>378</v>
      </c>
      <c r="AN486" t="s">
        <v>648</v>
      </c>
    </row>
    <row r="487" spans="39:40" x14ac:dyDescent="0.25">
      <c r="AM487">
        <v>379</v>
      </c>
      <c r="AN487" t="s">
        <v>649</v>
      </c>
    </row>
    <row r="488" spans="39:40" x14ac:dyDescent="0.25">
      <c r="AM488">
        <v>380</v>
      </c>
      <c r="AN488" t="s">
        <v>357</v>
      </c>
    </row>
    <row r="489" spans="39:40" x14ac:dyDescent="0.25">
      <c r="AM489">
        <v>381</v>
      </c>
      <c r="AN489" t="s">
        <v>1127</v>
      </c>
    </row>
    <row r="490" spans="39:40" x14ac:dyDescent="0.25">
      <c r="AM490">
        <v>382</v>
      </c>
      <c r="AN490" t="s">
        <v>650</v>
      </c>
    </row>
    <row r="491" spans="39:40" x14ac:dyDescent="0.25">
      <c r="AM491">
        <v>383</v>
      </c>
      <c r="AN491" t="s">
        <v>651</v>
      </c>
    </row>
    <row r="492" spans="39:40" x14ac:dyDescent="0.25">
      <c r="AM492">
        <v>384</v>
      </c>
      <c r="AN492" t="s">
        <v>652</v>
      </c>
    </row>
    <row r="493" spans="39:40" x14ac:dyDescent="0.25">
      <c r="AM493">
        <v>385</v>
      </c>
      <c r="AN493" t="s">
        <v>653</v>
      </c>
    </row>
    <row r="494" spans="39:40" x14ac:dyDescent="0.25">
      <c r="AM494">
        <v>386</v>
      </c>
      <c r="AN494" t="s">
        <v>654</v>
      </c>
    </row>
    <row r="495" spans="39:40" x14ac:dyDescent="0.25">
      <c r="AM495">
        <v>387</v>
      </c>
      <c r="AN495" t="s">
        <v>655</v>
      </c>
    </row>
    <row r="496" spans="39:40" x14ac:dyDescent="0.25">
      <c r="AM496">
        <v>388</v>
      </c>
      <c r="AN496" t="s">
        <v>656</v>
      </c>
    </row>
    <row r="497" spans="39:40" x14ac:dyDescent="0.25">
      <c r="AM497">
        <v>389</v>
      </c>
      <c r="AN497" t="s">
        <v>657</v>
      </c>
    </row>
    <row r="498" spans="39:40" x14ac:dyDescent="0.25">
      <c r="AM498">
        <v>390</v>
      </c>
      <c r="AN498" t="s">
        <v>358</v>
      </c>
    </row>
    <row r="499" spans="39:40" x14ac:dyDescent="0.25">
      <c r="AM499">
        <v>391</v>
      </c>
      <c r="AN499" t="s">
        <v>1128</v>
      </c>
    </row>
    <row r="500" spans="39:40" x14ac:dyDescent="0.25">
      <c r="AM500">
        <v>392</v>
      </c>
      <c r="AN500" t="s">
        <v>658</v>
      </c>
    </row>
    <row r="501" spans="39:40" x14ac:dyDescent="0.25">
      <c r="AM501">
        <v>393</v>
      </c>
      <c r="AN501" t="s">
        <v>659</v>
      </c>
    </row>
    <row r="502" spans="39:40" x14ac:dyDescent="0.25">
      <c r="AM502">
        <v>394</v>
      </c>
      <c r="AN502" t="s">
        <v>660</v>
      </c>
    </row>
    <row r="503" spans="39:40" x14ac:dyDescent="0.25">
      <c r="AM503">
        <v>395</v>
      </c>
      <c r="AN503" t="s">
        <v>661</v>
      </c>
    </row>
    <row r="504" spans="39:40" x14ac:dyDescent="0.25">
      <c r="AM504">
        <v>396</v>
      </c>
      <c r="AN504" t="s">
        <v>662</v>
      </c>
    </row>
    <row r="505" spans="39:40" x14ac:dyDescent="0.25">
      <c r="AM505">
        <v>397</v>
      </c>
      <c r="AN505" t="s">
        <v>663</v>
      </c>
    </row>
    <row r="506" spans="39:40" x14ac:dyDescent="0.25">
      <c r="AM506">
        <v>398</v>
      </c>
      <c r="AN506" t="s">
        <v>664</v>
      </c>
    </row>
    <row r="507" spans="39:40" x14ac:dyDescent="0.25">
      <c r="AM507">
        <v>399</v>
      </c>
      <c r="AN507" t="s">
        <v>665</v>
      </c>
    </row>
    <row r="508" spans="39:40" x14ac:dyDescent="0.25">
      <c r="AM508">
        <v>400</v>
      </c>
      <c r="AN508" t="s">
        <v>186</v>
      </c>
    </row>
    <row r="509" spans="39:40" x14ac:dyDescent="0.25">
      <c r="AM509">
        <v>401</v>
      </c>
      <c r="AN509" t="s">
        <v>463</v>
      </c>
    </row>
    <row r="510" spans="39:40" x14ac:dyDescent="0.25">
      <c r="AM510">
        <v>402</v>
      </c>
      <c r="AN510" t="s">
        <v>359</v>
      </c>
    </row>
    <row r="511" spans="39:40" x14ac:dyDescent="0.25">
      <c r="AM511">
        <v>403</v>
      </c>
      <c r="AN511" t="s">
        <v>360</v>
      </c>
    </row>
    <row r="512" spans="39:40" x14ac:dyDescent="0.25">
      <c r="AM512">
        <v>404</v>
      </c>
      <c r="AN512" t="s">
        <v>361</v>
      </c>
    </row>
    <row r="513" spans="39:40" x14ac:dyDescent="0.25">
      <c r="AM513">
        <v>405</v>
      </c>
      <c r="AN513" t="s">
        <v>362</v>
      </c>
    </row>
    <row r="514" spans="39:40" x14ac:dyDescent="0.25">
      <c r="AM514">
        <v>406</v>
      </c>
      <c r="AN514" t="s">
        <v>363</v>
      </c>
    </row>
    <row r="515" spans="39:40" x14ac:dyDescent="0.25">
      <c r="AM515">
        <v>407</v>
      </c>
      <c r="AN515" t="s">
        <v>364</v>
      </c>
    </row>
    <row r="516" spans="39:40" x14ac:dyDescent="0.25">
      <c r="AM516">
        <v>408</v>
      </c>
      <c r="AN516" t="s">
        <v>365</v>
      </c>
    </row>
    <row r="517" spans="39:40" x14ac:dyDescent="0.25">
      <c r="AM517">
        <v>409</v>
      </c>
      <c r="AN517" t="s">
        <v>366</v>
      </c>
    </row>
    <row r="518" spans="39:40" x14ac:dyDescent="0.25">
      <c r="AM518">
        <v>410</v>
      </c>
      <c r="AN518" t="s">
        <v>367</v>
      </c>
    </row>
    <row r="519" spans="39:40" x14ac:dyDescent="0.25">
      <c r="AM519">
        <v>411</v>
      </c>
      <c r="AN519" t="s">
        <v>666</v>
      </c>
    </row>
    <row r="520" spans="39:40" x14ac:dyDescent="0.25">
      <c r="AM520">
        <v>412</v>
      </c>
      <c r="AN520" t="s">
        <v>667</v>
      </c>
    </row>
    <row r="521" spans="39:40" x14ac:dyDescent="0.25">
      <c r="AM521">
        <v>413</v>
      </c>
      <c r="AN521" t="s">
        <v>668</v>
      </c>
    </row>
    <row r="522" spans="39:40" x14ac:dyDescent="0.25">
      <c r="AM522">
        <v>414</v>
      </c>
      <c r="AN522" t="s">
        <v>669</v>
      </c>
    </row>
    <row r="523" spans="39:40" x14ac:dyDescent="0.25">
      <c r="AM523">
        <v>415</v>
      </c>
      <c r="AN523" t="s">
        <v>670</v>
      </c>
    </row>
    <row r="524" spans="39:40" x14ac:dyDescent="0.25">
      <c r="AM524">
        <v>416</v>
      </c>
      <c r="AN524" t="s">
        <v>671</v>
      </c>
    </row>
    <row r="525" spans="39:40" x14ac:dyDescent="0.25">
      <c r="AM525">
        <v>417</v>
      </c>
      <c r="AN525" t="s">
        <v>672</v>
      </c>
    </row>
    <row r="526" spans="39:40" x14ac:dyDescent="0.25">
      <c r="AM526">
        <v>418</v>
      </c>
      <c r="AN526" t="s">
        <v>673</v>
      </c>
    </row>
    <row r="527" spans="39:40" x14ac:dyDescent="0.25">
      <c r="AM527">
        <v>419</v>
      </c>
      <c r="AN527" t="s">
        <v>674</v>
      </c>
    </row>
    <row r="528" spans="39:40" x14ac:dyDescent="0.25">
      <c r="AM528">
        <v>420</v>
      </c>
      <c r="AN528" t="s">
        <v>368</v>
      </c>
    </row>
    <row r="529" spans="39:40" x14ac:dyDescent="0.25">
      <c r="AM529">
        <v>421</v>
      </c>
      <c r="AN529" t="s">
        <v>1129</v>
      </c>
    </row>
    <row r="530" spans="39:40" x14ac:dyDescent="0.25">
      <c r="AM530">
        <v>422</v>
      </c>
      <c r="AN530" t="s">
        <v>675</v>
      </c>
    </row>
    <row r="531" spans="39:40" x14ac:dyDescent="0.25">
      <c r="AM531">
        <v>423</v>
      </c>
      <c r="AN531" t="s">
        <v>676</v>
      </c>
    </row>
    <row r="532" spans="39:40" x14ac:dyDescent="0.25">
      <c r="AM532">
        <v>424</v>
      </c>
      <c r="AN532" t="s">
        <v>677</v>
      </c>
    </row>
    <row r="533" spans="39:40" x14ac:dyDescent="0.25">
      <c r="AM533">
        <v>425</v>
      </c>
      <c r="AN533" t="s">
        <v>678</v>
      </c>
    </row>
    <row r="534" spans="39:40" x14ac:dyDescent="0.25">
      <c r="AM534">
        <v>426</v>
      </c>
      <c r="AN534" t="s">
        <v>679</v>
      </c>
    </row>
    <row r="535" spans="39:40" x14ac:dyDescent="0.25">
      <c r="AM535">
        <v>427</v>
      </c>
      <c r="AN535" t="s">
        <v>680</v>
      </c>
    </row>
    <row r="536" spans="39:40" x14ac:dyDescent="0.25">
      <c r="AM536">
        <v>428</v>
      </c>
      <c r="AN536" t="s">
        <v>681</v>
      </c>
    </row>
    <row r="537" spans="39:40" x14ac:dyDescent="0.25">
      <c r="AM537">
        <v>429</v>
      </c>
      <c r="AN537" t="s">
        <v>682</v>
      </c>
    </row>
    <row r="538" spans="39:40" x14ac:dyDescent="0.25">
      <c r="AM538">
        <v>430</v>
      </c>
      <c r="AN538" t="s">
        <v>369</v>
      </c>
    </row>
    <row r="539" spans="39:40" x14ac:dyDescent="0.25">
      <c r="AM539">
        <v>431</v>
      </c>
      <c r="AN539" t="s">
        <v>1130</v>
      </c>
    </row>
    <row r="540" spans="39:40" x14ac:dyDescent="0.25">
      <c r="AM540">
        <v>432</v>
      </c>
      <c r="AN540" t="s">
        <v>683</v>
      </c>
    </row>
    <row r="541" spans="39:40" x14ac:dyDescent="0.25">
      <c r="AM541">
        <v>433</v>
      </c>
      <c r="AN541" t="s">
        <v>684</v>
      </c>
    </row>
    <row r="542" spans="39:40" x14ac:dyDescent="0.25">
      <c r="AM542">
        <v>434</v>
      </c>
      <c r="AN542" t="s">
        <v>685</v>
      </c>
    </row>
    <row r="543" spans="39:40" x14ac:dyDescent="0.25">
      <c r="AM543">
        <v>435</v>
      </c>
      <c r="AN543" t="s">
        <v>686</v>
      </c>
    </row>
    <row r="544" spans="39:40" x14ac:dyDescent="0.25">
      <c r="AM544">
        <v>436</v>
      </c>
      <c r="AN544" t="s">
        <v>687</v>
      </c>
    </row>
    <row r="545" spans="39:40" x14ac:dyDescent="0.25">
      <c r="AM545">
        <v>437</v>
      </c>
      <c r="AN545" t="s">
        <v>688</v>
      </c>
    </row>
    <row r="546" spans="39:40" x14ac:dyDescent="0.25">
      <c r="AM546">
        <v>438</v>
      </c>
      <c r="AN546" t="s">
        <v>689</v>
      </c>
    </row>
    <row r="547" spans="39:40" x14ac:dyDescent="0.25">
      <c r="AM547">
        <v>439</v>
      </c>
      <c r="AN547" t="s">
        <v>690</v>
      </c>
    </row>
    <row r="548" spans="39:40" x14ac:dyDescent="0.25">
      <c r="AM548">
        <v>440</v>
      </c>
      <c r="AN548" t="s">
        <v>370</v>
      </c>
    </row>
    <row r="549" spans="39:40" x14ac:dyDescent="0.25">
      <c r="AM549">
        <v>441</v>
      </c>
      <c r="AN549" t="s">
        <v>1131</v>
      </c>
    </row>
    <row r="550" spans="39:40" x14ac:dyDescent="0.25">
      <c r="AM550">
        <v>442</v>
      </c>
      <c r="AN550" t="s">
        <v>691</v>
      </c>
    </row>
    <row r="551" spans="39:40" x14ac:dyDescent="0.25">
      <c r="AM551">
        <v>443</v>
      </c>
      <c r="AN551" t="s">
        <v>692</v>
      </c>
    </row>
    <row r="552" spans="39:40" x14ac:dyDescent="0.25">
      <c r="AM552">
        <v>444</v>
      </c>
      <c r="AN552" t="s">
        <v>693</v>
      </c>
    </row>
    <row r="553" spans="39:40" x14ac:dyDescent="0.25">
      <c r="AM553">
        <v>445</v>
      </c>
      <c r="AN553" t="s">
        <v>694</v>
      </c>
    </row>
    <row r="554" spans="39:40" x14ac:dyDescent="0.25">
      <c r="AM554">
        <v>446</v>
      </c>
      <c r="AN554" t="s">
        <v>695</v>
      </c>
    </row>
    <row r="555" spans="39:40" x14ac:dyDescent="0.25">
      <c r="AM555">
        <v>447</v>
      </c>
      <c r="AN555" t="s">
        <v>696</v>
      </c>
    </row>
    <row r="556" spans="39:40" x14ac:dyDescent="0.25">
      <c r="AM556">
        <v>448</v>
      </c>
      <c r="AN556" t="s">
        <v>697</v>
      </c>
    </row>
    <row r="557" spans="39:40" x14ac:dyDescent="0.25">
      <c r="AM557">
        <v>449</v>
      </c>
      <c r="AN557" t="s">
        <v>698</v>
      </c>
    </row>
    <row r="558" spans="39:40" x14ac:dyDescent="0.25">
      <c r="AM558">
        <v>450</v>
      </c>
      <c r="AN558" t="s">
        <v>371</v>
      </c>
    </row>
    <row r="559" spans="39:40" x14ac:dyDescent="0.25">
      <c r="AM559">
        <v>451</v>
      </c>
      <c r="AN559" t="s">
        <v>1132</v>
      </c>
    </row>
    <row r="560" spans="39:40" x14ac:dyDescent="0.25">
      <c r="AM560">
        <v>452</v>
      </c>
      <c r="AN560" t="s">
        <v>699</v>
      </c>
    </row>
    <row r="561" spans="39:40" x14ac:dyDescent="0.25">
      <c r="AM561">
        <v>453</v>
      </c>
      <c r="AN561" t="s">
        <v>700</v>
      </c>
    </row>
    <row r="562" spans="39:40" x14ac:dyDescent="0.25">
      <c r="AM562">
        <v>454</v>
      </c>
      <c r="AN562" t="s">
        <v>701</v>
      </c>
    </row>
    <row r="563" spans="39:40" x14ac:dyDescent="0.25">
      <c r="AM563">
        <v>455</v>
      </c>
      <c r="AN563" t="s">
        <v>702</v>
      </c>
    </row>
    <row r="564" spans="39:40" x14ac:dyDescent="0.25">
      <c r="AM564">
        <v>456</v>
      </c>
      <c r="AN564" t="s">
        <v>703</v>
      </c>
    </row>
    <row r="565" spans="39:40" x14ac:dyDescent="0.25">
      <c r="AM565">
        <v>457</v>
      </c>
      <c r="AN565" t="s">
        <v>704</v>
      </c>
    </row>
    <row r="566" spans="39:40" x14ac:dyDescent="0.25">
      <c r="AM566">
        <v>458</v>
      </c>
      <c r="AN566" t="s">
        <v>705</v>
      </c>
    </row>
    <row r="567" spans="39:40" x14ac:dyDescent="0.25">
      <c r="AM567">
        <v>459</v>
      </c>
      <c r="AN567" t="s">
        <v>706</v>
      </c>
    </row>
    <row r="568" spans="39:40" x14ac:dyDescent="0.25">
      <c r="AM568">
        <v>460</v>
      </c>
      <c r="AN568" t="s">
        <v>372</v>
      </c>
    </row>
    <row r="569" spans="39:40" x14ac:dyDescent="0.25">
      <c r="AM569">
        <v>461</v>
      </c>
      <c r="AN569" t="s">
        <v>1133</v>
      </c>
    </row>
    <row r="570" spans="39:40" x14ac:dyDescent="0.25">
      <c r="AM570">
        <v>462</v>
      </c>
      <c r="AN570" t="s">
        <v>707</v>
      </c>
    </row>
    <row r="571" spans="39:40" x14ac:dyDescent="0.25">
      <c r="AM571">
        <v>463</v>
      </c>
      <c r="AN571" t="s">
        <v>708</v>
      </c>
    </row>
    <row r="572" spans="39:40" x14ac:dyDescent="0.25">
      <c r="AM572">
        <v>464</v>
      </c>
      <c r="AN572" t="s">
        <v>709</v>
      </c>
    </row>
    <row r="573" spans="39:40" x14ac:dyDescent="0.25">
      <c r="AM573">
        <v>465</v>
      </c>
      <c r="AN573" t="s">
        <v>710</v>
      </c>
    </row>
    <row r="574" spans="39:40" x14ac:dyDescent="0.25">
      <c r="AM574">
        <v>466</v>
      </c>
      <c r="AN574" t="s">
        <v>711</v>
      </c>
    </row>
    <row r="575" spans="39:40" x14ac:dyDescent="0.25">
      <c r="AM575">
        <v>467</v>
      </c>
      <c r="AN575" t="s">
        <v>712</v>
      </c>
    </row>
    <row r="576" spans="39:40" x14ac:dyDescent="0.25">
      <c r="AM576">
        <v>468</v>
      </c>
      <c r="AN576" t="s">
        <v>713</v>
      </c>
    </row>
    <row r="577" spans="39:40" x14ac:dyDescent="0.25">
      <c r="AM577">
        <v>469</v>
      </c>
      <c r="AN577" t="s">
        <v>714</v>
      </c>
    </row>
    <row r="578" spans="39:40" x14ac:dyDescent="0.25">
      <c r="AM578">
        <v>470</v>
      </c>
      <c r="AN578" t="s">
        <v>373</v>
      </c>
    </row>
    <row r="579" spans="39:40" x14ac:dyDescent="0.25">
      <c r="AM579">
        <v>471</v>
      </c>
      <c r="AN579" t="s">
        <v>1134</v>
      </c>
    </row>
    <row r="580" spans="39:40" x14ac:dyDescent="0.25">
      <c r="AM580">
        <v>472</v>
      </c>
      <c r="AN580" t="s">
        <v>715</v>
      </c>
    </row>
    <row r="581" spans="39:40" x14ac:dyDescent="0.25">
      <c r="AM581">
        <v>473</v>
      </c>
      <c r="AN581" t="s">
        <v>716</v>
      </c>
    </row>
    <row r="582" spans="39:40" x14ac:dyDescent="0.25">
      <c r="AM582">
        <v>474</v>
      </c>
      <c r="AN582" t="s">
        <v>717</v>
      </c>
    </row>
    <row r="583" spans="39:40" x14ac:dyDescent="0.25">
      <c r="AM583">
        <v>475</v>
      </c>
      <c r="AN583" t="s">
        <v>718</v>
      </c>
    </row>
    <row r="584" spans="39:40" x14ac:dyDescent="0.25">
      <c r="AM584">
        <v>476</v>
      </c>
      <c r="AN584" t="s">
        <v>719</v>
      </c>
    </row>
    <row r="585" spans="39:40" x14ac:dyDescent="0.25">
      <c r="AM585">
        <v>477</v>
      </c>
      <c r="AN585" t="s">
        <v>720</v>
      </c>
    </row>
    <row r="586" spans="39:40" x14ac:dyDescent="0.25">
      <c r="AM586">
        <v>478</v>
      </c>
      <c r="AN586" t="s">
        <v>721</v>
      </c>
    </row>
    <row r="587" spans="39:40" x14ac:dyDescent="0.25">
      <c r="AM587">
        <v>479</v>
      </c>
      <c r="AN587" t="s">
        <v>722</v>
      </c>
    </row>
    <row r="588" spans="39:40" x14ac:dyDescent="0.25">
      <c r="AM588">
        <v>480</v>
      </c>
      <c r="AN588" t="s">
        <v>374</v>
      </c>
    </row>
    <row r="589" spans="39:40" x14ac:dyDescent="0.25">
      <c r="AM589">
        <v>481</v>
      </c>
      <c r="AN589" t="s">
        <v>1135</v>
      </c>
    </row>
    <row r="590" spans="39:40" x14ac:dyDescent="0.25">
      <c r="AM590">
        <v>482</v>
      </c>
      <c r="AN590" t="s">
        <v>723</v>
      </c>
    </row>
    <row r="591" spans="39:40" x14ac:dyDescent="0.25">
      <c r="AM591">
        <v>483</v>
      </c>
      <c r="AN591" t="s">
        <v>724</v>
      </c>
    </row>
    <row r="592" spans="39:40" x14ac:dyDescent="0.25">
      <c r="AM592">
        <v>484</v>
      </c>
      <c r="AN592" t="s">
        <v>725</v>
      </c>
    </row>
    <row r="593" spans="39:40" x14ac:dyDescent="0.25">
      <c r="AM593">
        <v>485</v>
      </c>
      <c r="AN593" t="s">
        <v>726</v>
      </c>
    </row>
    <row r="594" spans="39:40" x14ac:dyDescent="0.25">
      <c r="AM594">
        <v>486</v>
      </c>
      <c r="AN594" t="s">
        <v>727</v>
      </c>
    </row>
    <row r="595" spans="39:40" x14ac:dyDescent="0.25">
      <c r="AM595">
        <v>487</v>
      </c>
      <c r="AN595" t="s">
        <v>728</v>
      </c>
    </row>
    <row r="596" spans="39:40" x14ac:dyDescent="0.25">
      <c r="AM596">
        <v>488</v>
      </c>
      <c r="AN596" t="s">
        <v>729</v>
      </c>
    </row>
    <row r="597" spans="39:40" x14ac:dyDescent="0.25">
      <c r="AM597">
        <v>489</v>
      </c>
      <c r="AN597" t="s">
        <v>730</v>
      </c>
    </row>
    <row r="598" spans="39:40" x14ac:dyDescent="0.25">
      <c r="AM598">
        <v>490</v>
      </c>
      <c r="AN598" t="s">
        <v>375</v>
      </c>
    </row>
    <row r="599" spans="39:40" x14ac:dyDescent="0.25">
      <c r="AM599">
        <v>491</v>
      </c>
      <c r="AN599" t="s">
        <v>1136</v>
      </c>
    </row>
    <row r="600" spans="39:40" x14ac:dyDescent="0.25">
      <c r="AM600">
        <v>492</v>
      </c>
      <c r="AN600" t="s">
        <v>731</v>
      </c>
    </row>
    <row r="601" spans="39:40" x14ac:dyDescent="0.25">
      <c r="AM601">
        <v>493</v>
      </c>
      <c r="AN601" t="s">
        <v>732</v>
      </c>
    </row>
    <row r="602" spans="39:40" x14ac:dyDescent="0.25">
      <c r="AM602">
        <v>494</v>
      </c>
      <c r="AN602" t="s">
        <v>733</v>
      </c>
    </row>
    <row r="603" spans="39:40" x14ac:dyDescent="0.25">
      <c r="AM603">
        <v>495</v>
      </c>
      <c r="AN603" t="s">
        <v>734</v>
      </c>
    </row>
    <row r="604" spans="39:40" x14ac:dyDescent="0.25">
      <c r="AM604">
        <v>496</v>
      </c>
      <c r="AN604" t="s">
        <v>735</v>
      </c>
    </row>
    <row r="605" spans="39:40" x14ac:dyDescent="0.25">
      <c r="AM605">
        <v>497</v>
      </c>
      <c r="AN605" t="s">
        <v>736</v>
      </c>
    </row>
    <row r="606" spans="39:40" x14ac:dyDescent="0.25">
      <c r="AM606">
        <v>498</v>
      </c>
      <c r="AN606" t="s">
        <v>737</v>
      </c>
    </row>
    <row r="607" spans="39:40" x14ac:dyDescent="0.25">
      <c r="AM607">
        <v>499</v>
      </c>
      <c r="AN607" t="s">
        <v>738</v>
      </c>
    </row>
    <row r="608" spans="39:40" x14ac:dyDescent="0.25">
      <c r="AM608">
        <v>500</v>
      </c>
      <c r="AN608" t="s">
        <v>187</v>
      </c>
    </row>
    <row r="609" spans="39:40" x14ac:dyDescent="0.25">
      <c r="AM609">
        <v>501</v>
      </c>
      <c r="AN609" t="s">
        <v>1137</v>
      </c>
    </row>
    <row r="610" spans="39:40" x14ac:dyDescent="0.25">
      <c r="AM610">
        <v>502</v>
      </c>
      <c r="AN610" t="s">
        <v>376</v>
      </c>
    </row>
    <row r="611" spans="39:40" x14ac:dyDescent="0.25">
      <c r="AM611">
        <v>503</v>
      </c>
      <c r="AN611" t="s">
        <v>377</v>
      </c>
    </row>
    <row r="612" spans="39:40" x14ac:dyDescent="0.25">
      <c r="AM612">
        <v>504</v>
      </c>
      <c r="AN612" t="s">
        <v>378</v>
      </c>
    </row>
    <row r="613" spans="39:40" x14ac:dyDescent="0.25">
      <c r="AM613">
        <v>505</v>
      </c>
      <c r="AN613" t="s">
        <v>379</v>
      </c>
    </row>
    <row r="614" spans="39:40" x14ac:dyDescent="0.25">
      <c r="AM614">
        <v>506</v>
      </c>
      <c r="AN614" t="s">
        <v>380</v>
      </c>
    </row>
    <row r="615" spans="39:40" x14ac:dyDescent="0.25">
      <c r="AM615">
        <v>507</v>
      </c>
      <c r="AN615" t="s">
        <v>381</v>
      </c>
    </row>
    <row r="616" spans="39:40" x14ac:dyDescent="0.25">
      <c r="AM616">
        <v>508</v>
      </c>
      <c r="AN616" t="s">
        <v>382</v>
      </c>
    </row>
    <row r="617" spans="39:40" x14ac:dyDescent="0.25">
      <c r="AM617">
        <v>509</v>
      </c>
      <c r="AN617" t="s">
        <v>383</v>
      </c>
    </row>
    <row r="618" spans="39:40" x14ac:dyDescent="0.25">
      <c r="AM618">
        <v>510</v>
      </c>
      <c r="AN618" t="s">
        <v>384</v>
      </c>
    </row>
    <row r="619" spans="39:40" x14ac:dyDescent="0.25">
      <c r="AM619">
        <v>511</v>
      </c>
      <c r="AN619" t="s">
        <v>739</v>
      </c>
    </row>
    <row r="620" spans="39:40" x14ac:dyDescent="0.25">
      <c r="AM620">
        <v>512</v>
      </c>
      <c r="AN620" t="s">
        <v>740</v>
      </c>
    </row>
    <row r="621" spans="39:40" x14ac:dyDescent="0.25">
      <c r="AM621">
        <v>513</v>
      </c>
      <c r="AN621" t="s">
        <v>741</v>
      </c>
    </row>
    <row r="622" spans="39:40" x14ac:dyDescent="0.25">
      <c r="AM622">
        <v>514</v>
      </c>
      <c r="AN622" t="s">
        <v>742</v>
      </c>
    </row>
    <row r="623" spans="39:40" x14ac:dyDescent="0.25">
      <c r="AM623">
        <v>515</v>
      </c>
      <c r="AN623" t="s">
        <v>743</v>
      </c>
    </row>
    <row r="624" spans="39:40" x14ac:dyDescent="0.25">
      <c r="AM624">
        <v>516</v>
      </c>
      <c r="AN624" t="s">
        <v>744</v>
      </c>
    </row>
    <row r="625" spans="39:40" x14ac:dyDescent="0.25">
      <c r="AM625">
        <v>517</v>
      </c>
      <c r="AN625" t="s">
        <v>745</v>
      </c>
    </row>
    <row r="626" spans="39:40" x14ac:dyDescent="0.25">
      <c r="AM626">
        <v>518</v>
      </c>
      <c r="AN626" t="s">
        <v>746</v>
      </c>
    </row>
    <row r="627" spans="39:40" x14ac:dyDescent="0.25">
      <c r="AM627">
        <v>519</v>
      </c>
      <c r="AN627" t="s">
        <v>747</v>
      </c>
    </row>
    <row r="628" spans="39:40" x14ac:dyDescent="0.25">
      <c r="AM628">
        <v>520</v>
      </c>
      <c r="AN628" t="s">
        <v>385</v>
      </c>
    </row>
    <row r="629" spans="39:40" x14ac:dyDescent="0.25">
      <c r="AM629">
        <v>521</v>
      </c>
      <c r="AN629" t="s">
        <v>1138</v>
      </c>
    </row>
    <row r="630" spans="39:40" x14ac:dyDescent="0.25">
      <c r="AM630">
        <v>522</v>
      </c>
      <c r="AN630" t="s">
        <v>748</v>
      </c>
    </row>
    <row r="631" spans="39:40" x14ac:dyDescent="0.25">
      <c r="AM631">
        <v>523</v>
      </c>
      <c r="AN631" t="s">
        <v>749</v>
      </c>
    </row>
    <row r="632" spans="39:40" x14ac:dyDescent="0.25">
      <c r="AM632">
        <v>524</v>
      </c>
      <c r="AN632" t="s">
        <v>750</v>
      </c>
    </row>
    <row r="633" spans="39:40" x14ac:dyDescent="0.25">
      <c r="AM633">
        <v>525</v>
      </c>
      <c r="AN633" t="s">
        <v>751</v>
      </c>
    </row>
    <row r="634" spans="39:40" x14ac:dyDescent="0.25">
      <c r="AM634">
        <v>526</v>
      </c>
      <c r="AN634" t="s">
        <v>752</v>
      </c>
    </row>
    <row r="635" spans="39:40" x14ac:dyDescent="0.25">
      <c r="AM635">
        <v>527</v>
      </c>
      <c r="AN635" t="s">
        <v>753</v>
      </c>
    </row>
    <row r="636" spans="39:40" x14ac:dyDescent="0.25">
      <c r="AM636">
        <v>528</v>
      </c>
      <c r="AN636" t="s">
        <v>754</v>
      </c>
    </row>
    <row r="637" spans="39:40" x14ac:dyDescent="0.25">
      <c r="AM637">
        <v>529</v>
      </c>
      <c r="AN637" t="s">
        <v>755</v>
      </c>
    </row>
    <row r="638" spans="39:40" x14ac:dyDescent="0.25">
      <c r="AM638">
        <v>530</v>
      </c>
      <c r="AN638" t="s">
        <v>386</v>
      </c>
    </row>
    <row r="639" spans="39:40" x14ac:dyDescent="0.25">
      <c r="AM639">
        <v>531</v>
      </c>
      <c r="AN639" t="s">
        <v>1139</v>
      </c>
    </row>
    <row r="640" spans="39:40" x14ac:dyDescent="0.25">
      <c r="AM640">
        <v>532</v>
      </c>
      <c r="AN640" t="s">
        <v>756</v>
      </c>
    </row>
    <row r="641" spans="39:40" x14ac:dyDescent="0.25">
      <c r="AM641">
        <v>533</v>
      </c>
      <c r="AN641" t="s">
        <v>757</v>
      </c>
    </row>
    <row r="642" spans="39:40" x14ac:dyDescent="0.25">
      <c r="AM642">
        <v>534</v>
      </c>
      <c r="AN642" t="s">
        <v>758</v>
      </c>
    </row>
    <row r="643" spans="39:40" x14ac:dyDescent="0.25">
      <c r="AM643">
        <v>535</v>
      </c>
      <c r="AN643" t="s">
        <v>759</v>
      </c>
    </row>
    <row r="644" spans="39:40" x14ac:dyDescent="0.25">
      <c r="AM644">
        <v>536</v>
      </c>
      <c r="AN644" t="s">
        <v>760</v>
      </c>
    </row>
    <row r="645" spans="39:40" x14ac:dyDescent="0.25">
      <c r="AM645">
        <v>537</v>
      </c>
      <c r="AN645" t="s">
        <v>761</v>
      </c>
    </row>
    <row r="646" spans="39:40" x14ac:dyDescent="0.25">
      <c r="AM646">
        <v>538</v>
      </c>
      <c r="AN646" t="s">
        <v>762</v>
      </c>
    </row>
    <row r="647" spans="39:40" x14ac:dyDescent="0.25">
      <c r="AM647">
        <v>539</v>
      </c>
      <c r="AN647" t="s">
        <v>763</v>
      </c>
    </row>
    <row r="648" spans="39:40" x14ac:dyDescent="0.25">
      <c r="AM648">
        <v>540</v>
      </c>
      <c r="AN648" t="s">
        <v>387</v>
      </c>
    </row>
    <row r="649" spans="39:40" x14ac:dyDescent="0.25">
      <c r="AM649">
        <v>541</v>
      </c>
      <c r="AN649" t="s">
        <v>1140</v>
      </c>
    </row>
    <row r="650" spans="39:40" x14ac:dyDescent="0.25">
      <c r="AM650">
        <v>542</v>
      </c>
      <c r="AN650" t="s">
        <v>764</v>
      </c>
    </row>
    <row r="651" spans="39:40" x14ac:dyDescent="0.25">
      <c r="AM651">
        <v>543</v>
      </c>
      <c r="AN651" t="s">
        <v>765</v>
      </c>
    </row>
    <row r="652" spans="39:40" x14ac:dyDescent="0.25">
      <c r="AM652">
        <v>544</v>
      </c>
      <c r="AN652" t="s">
        <v>766</v>
      </c>
    </row>
    <row r="653" spans="39:40" x14ac:dyDescent="0.25">
      <c r="AM653">
        <v>545</v>
      </c>
      <c r="AN653" t="s">
        <v>767</v>
      </c>
    </row>
    <row r="654" spans="39:40" x14ac:dyDescent="0.25">
      <c r="AM654">
        <v>546</v>
      </c>
      <c r="AN654" t="s">
        <v>768</v>
      </c>
    </row>
    <row r="655" spans="39:40" x14ac:dyDescent="0.25">
      <c r="AM655">
        <v>547</v>
      </c>
      <c r="AN655" t="s">
        <v>769</v>
      </c>
    </row>
    <row r="656" spans="39:40" x14ac:dyDescent="0.25">
      <c r="AM656">
        <v>548</v>
      </c>
      <c r="AN656" t="s">
        <v>770</v>
      </c>
    </row>
    <row r="657" spans="39:40" x14ac:dyDescent="0.25">
      <c r="AM657">
        <v>549</v>
      </c>
      <c r="AN657" t="s">
        <v>771</v>
      </c>
    </row>
    <row r="658" spans="39:40" x14ac:dyDescent="0.25">
      <c r="AM658">
        <v>550</v>
      </c>
      <c r="AN658" t="s">
        <v>388</v>
      </c>
    </row>
    <row r="659" spans="39:40" x14ac:dyDescent="0.25">
      <c r="AM659">
        <v>551</v>
      </c>
      <c r="AN659" t="s">
        <v>1141</v>
      </c>
    </row>
    <row r="660" spans="39:40" x14ac:dyDescent="0.25">
      <c r="AM660">
        <v>552</v>
      </c>
      <c r="AN660" t="s">
        <v>772</v>
      </c>
    </row>
    <row r="661" spans="39:40" x14ac:dyDescent="0.25">
      <c r="AM661">
        <v>553</v>
      </c>
      <c r="AN661" t="s">
        <v>773</v>
      </c>
    </row>
    <row r="662" spans="39:40" x14ac:dyDescent="0.25">
      <c r="AM662">
        <v>554</v>
      </c>
      <c r="AN662" t="s">
        <v>774</v>
      </c>
    </row>
    <row r="663" spans="39:40" x14ac:dyDescent="0.25">
      <c r="AM663">
        <v>555</v>
      </c>
      <c r="AN663" t="s">
        <v>775</v>
      </c>
    </row>
    <row r="664" spans="39:40" x14ac:dyDescent="0.25">
      <c r="AM664">
        <v>556</v>
      </c>
      <c r="AN664" t="s">
        <v>776</v>
      </c>
    </row>
    <row r="665" spans="39:40" x14ac:dyDescent="0.25">
      <c r="AM665">
        <v>557</v>
      </c>
      <c r="AN665" t="s">
        <v>777</v>
      </c>
    </row>
    <row r="666" spans="39:40" x14ac:dyDescent="0.25">
      <c r="AM666">
        <v>558</v>
      </c>
      <c r="AN666" t="s">
        <v>778</v>
      </c>
    </row>
    <row r="667" spans="39:40" x14ac:dyDescent="0.25">
      <c r="AM667">
        <v>559</v>
      </c>
      <c r="AN667" t="s">
        <v>779</v>
      </c>
    </row>
    <row r="668" spans="39:40" x14ac:dyDescent="0.25">
      <c r="AM668">
        <v>560</v>
      </c>
      <c r="AN668" t="s">
        <v>389</v>
      </c>
    </row>
    <row r="669" spans="39:40" x14ac:dyDescent="0.25">
      <c r="AM669">
        <v>561</v>
      </c>
      <c r="AN669" t="s">
        <v>1142</v>
      </c>
    </row>
    <row r="670" spans="39:40" x14ac:dyDescent="0.25">
      <c r="AM670">
        <v>562</v>
      </c>
      <c r="AN670" t="s">
        <v>780</v>
      </c>
    </row>
    <row r="671" spans="39:40" x14ac:dyDescent="0.25">
      <c r="AM671">
        <v>563</v>
      </c>
      <c r="AN671" t="s">
        <v>781</v>
      </c>
    </row>
    <row r="672" spans="39:40" x14ac:dyDescent="0.25">
      <c r="AM672">
        <v>564</v>
      </c>
      <c r="AN672" t="s">
        <v>782</v>
      </c>
    </row>
    <row r="673" spans="39:40" x14ac:dyDescent="0.25">
      <c r="AM673">
        <v>565</v>
      </c>
      <c r="AN673" t="s">
        <v>783</v>
      </c>
    </row>
    <row r="674" spans="39:40" x14ac:dyDescent="0.25">
      <c r="AM674">
        <v>566</v>
      </c>
      <c r="AN674" t="s">
        <v>784</v>
      </c>
    </row>
    <row r="675" spans="39:40" x14ac:dyDescent="0.25">
      <c r="AM675">
        <v>567</v>
      </c>
      <c r="AN675" t="s">
        <v>785</v>
      </c>
    </row>
    <row r="676" spans="39:40" x14ac:dyDescent="0.25">
      <c r="AM676">
        <v>568</v>
      </c>
      <c r="AN676" t="s">
        <v>786</v>
      </c>
    </row>
    <row r="677" spans="39:40" x14ac:dyDescent="0.25">
      <c r="AM677">
        <v>569</v>
      </c>
      <c r="AN677" t="s">
        <v>787</v>
      </c>
    </row>
    <row r="678" spans="39:40" x14ac:dyDescent="0.25">
      <c r="AM678">
        <v>570</v>
      </c>
      <c r="AN678" t="s">
        <v>390</v>
      </c>
    </row>
    <row r="679" spans="39:40" x14ac:dyDescent="0.25">
      <c r="AM679">
        <v>571</v>
      </c>
      <c r="AN679" t="s">
        <v>1143</v>
      </c>
    </row>
    <row r="680" spans="39:40" x14ac:dyDescent="0.25">
      <c r="AM680">
        <v>572</v>
      </c>
      <c r="AN680" t="s">
        <v>788</v>
      </c>
    </row>
    <row r="681" spans="39:40" x14ac:dyDescent="0.25">
      <c r="AM681">
        <v>573</v>
      </c>
      <c r="AN681" t="s">
        <v>789</v>
      </c>
    </row>
    <row r="682" spans="39:40" x14ac:dyDescent="0.25">
      <c r="AM682">
        <v>574</v>
      </c>
      <c r="AN682" t="s">
        <v>790</v>
      </c>
    </row>
    <row r="683" spans="39:40" x14ac:dyDescent="0.25">
      <c r="AM683">
        <v>575</v>
      </c>
      <c r="AN683" t="s">
        <v>791</v>
      </c>
    </row>
    <row r="684" spans="39:40" x14ac:dyDescent="0.25">
      <c r="AM684">
        <v>576</v>
      </c>
      <c r="AN684" t="s">
        <v>792</v>
      </c>
    </row>
    <row r="685" spans="39:40" x14ac:dyDescent="0.25">
      <c r="AM685">
        <v>577</v>
      </c>
      <c r="AN685" t="s">
        <v>793</v>
      </c>
    </row>
    <row r="686" spans="39:40" x14ac:dyDescent="0.25">
      <c r="AM686">
        <v>578</v>
      </c>
      <c r="AN686" t="s">
        <v>794</v>
      </c>
    </row>
    <row r="687" spans="39:40" x14ac:dyDescent="0.25">
      <c r="AM687">
        <v>579</v>
      </c>
      <c r="AN687" t="s">
        <v>795</v>
      </c>
    </row>
    <row r="688" spans="39:40" x14ac:dyDescent="0.25">
      <c r="AM688">
        <v>580</v>
      </c>
      <c r="AN688" t="s">
        <v>391</v>
      </c>
    </row>
    <row r="689" spans="39:40" x14ac:dyDescent="0.25">
      <c r="AM689">
        <v>581</v>
      </c>
      <c r="AN689" t="s">
        <v>1144</v>
      </c>
    </row>
    <row r="690" spans="39:40" x14ac:dyDescent="0.25">
      <c r="AM690">
        <v>582</v>
      </c>
      <c r="AN690" t="s">
        <v>796</v>
      </c>
    </row>
    <row r="691" spans="39:40" x14ac:dyDescent="0.25">
      <c r="AM691">
        <v>583</v>
      </c>
      <c r="AN691" t="s">
        <v>797</v>
      </c>
    </row>
    <row r="692" spans="39:40" x14ac:dyDescent="0.25">
      <c r="AM692">
        <v>584</v>
      </c>
      <c r="AN692" t="s">
        <v>798</v>
      </c>
    </row>
    <row r="693" spans="39:40" x14ac:dyDescent="0.25">
      <c r="AM693">
        <v>585</v>
      </c>
      <c r="AN693" t="s">
        <v>799</v>
      </c>
    </row>
    <row r="694" spans="39:40" x14ac:dyDescent="0.25">
      <c r="AM694">
        <v>586</v>
      </c>
      <c r="AN694" t="s">
        <v>800</v>
      </c>
    </row>
    <row r="695" spans="39:40" x14ac:dyDescent="0.25">
      <c r="AM695">
        <v>587</v>
      </c>
      <c r="AN695" t="s">
        <v>801</v>
      </c>
    </row>
    <row r="696" spans="39:40" x14ac:dyDescent="0.25">
      <c r="AM696">
        <v>588</v>
      </c>
      <c r="AN696" t="s">
        <v>802</v>
      </c>
    </row>
    <row r="697" spans="39:40" x14ac:dyDescent="0.25">
      <c r="AM697">
        <v>589</v>
      </c>
      <c r="AN697" t="s">
        <v>803</v>
      </c>
    </row>
    <row r="698" spans="39:40" x14ac:dyDescent="0.25">
      <c r="AM698">
        <v>590</v>
      </c>
      <c r="AN698" t="s">
        <v>392</v>
      </c>
    </row>
    <row r="699" spans="39:40" x14ac:dyDescent="0.25">
      <c r="AM699">
        <v>591</v>
      </c>
      <c r="AN699" t="s">
        <v>1145</v>
      </c>
    </row>
    <row r="700" spans="39:40" x14ac:dyDescent="0.25">
      <c r="AM700">
        <v>592</v>
      </c>
      <c r="AN700" t="s">
        <v>804</v>
      </c>
    </row>
    <row r="701" spans="39:40" x14ac:dyDescent="0.25">
      <c r="AM701">
        <v>593</v>
      </c>
      <c r="AN701" t="s">
        <v>805</v>
      </c>
    </row>
    <row r="702" spans="39:40" x14ac:dyDescent="0.25">
      <c r="AM702">
        <v>594</v>
      </c>
      <c r="AN702" t="s">
        <v>806</v>
      </c>
    </row>
    <row r="703" spans="39:40" x14ac:dyDescent="0.25">
      <c r="AM703">
        <v>595</v>
      </c>
      <c r="AN703" t="s">
        <v>807</v>
      </c>
    </row>
    <row r="704" spans="39:40" x14ac:dyDescent="0.25">
      <c r="AM704">
        <v>596</v>
      </c>
      <c r="AN704" t="s">
        <v>808</v>
      </c>
    </row>
    <row r="705" spans="39:40" x14ac:dyDescent="0.25">
      <c r="AM705">
        <v>597</v>
      </c>
      <c r="AN705" t="s">
        <v>809</v>
      </c>
    </row>
    <row r="706" spans="39:40" x14ac:dyDescent="0.25">
      <c r="AM706">
        <v>598</v>
      </c>
      <c r="AN706" t="s">
        <v>810</v>
      </c>
    </row>
    <row r="707" spans="39:40" x14ac:dyDescent="0.25">
      <c r="AM707">
        <v>599</v>
      </c>
      <c r="AN707" t="s">
        <v>811</v>
      </c>
    </row>
    <row r="708" spans="39:40" x14ac:dyDescent="0.25">
      <c r="AM708">
        <v>600</v>
      </c>
      <c r="AN708" t="s">
        <v>188</v>
      </c>
    </row>
    <row r="709" spans="39:40" x14ac:dyDescent="0.25">
      <c r="AM709">
        <v>601</v>
      </c>
      <c r="AN709" t="s">
        <v>1146</v>
      </c>
    </row>
    <row r="710" spans="39:40" x14ac:dyDescent="0.25">
      <c r="AM710">
        <v>602</v>
      </c>
      <c r="AN710" t="s">
        <v>393</v>
      </c>
    </row>
    <row r="711" spans="39:40" x14ac:dyDescent="0.25">
      <c r="AM711">
        <v>603</v>
      </c>
      <c r="AN711" t="s">
        <v>394</v>
      </c>
    </row>
    <row r="712" spans="39:40" x14ac:dyDescent="0.25">
      <c r="AM712">
        <v>604</v>
      </c>
      <c r="AN712" t="s">
        <v>395</v>
      </c>
    </row>
    <row r="713" spans="39:40" x14ac:dyDescent="0.25">
      <c r="AM713">
        <v>605</v>
      </c>
      <c r="AN713" t="s">
        <v>396</v>
      </c>
    </row>
    <row r="714" spans="39:40" x14ac:dyDescent="0.25">
      <c r="AM714">
        <v>606</v>
      </c>
      <c r="AN714" t="s">
        <v>397</v>
      </c>
    </row>
    <row r="715" spans="39:40" x14ac:dyDescent="0.25">
      <c r="AM715">
        <v>607</v>
      </c>
      <c r="AN715" t="s">
        <v>398</v>
      </c>
    </row>
    <row r="716" spans="39:40" x14ac:dyDescent="0.25">
      <c r="AM716">
        <v>608</v>
      </c>
      <c r="AN716" t="s">
        <v>399</v>
      </c>
    </row>
    <row r="717" spans="39:40" x14ac:dyDescent="0.25">
      <c r="AM717">
        <v>609</v>
      </c>
      <c r="AN717" t="s">
        <v>400</v>
      </c>
    </row>
    <row r="718" spans="39:40" x14ac:dyDescent="0.25">
      <c r="AM718">
        <v>610</v>
      </c>
      <c r="AN718" t="s">
        <v>401</v>
      </c>
    </row>
    <row r="719" spans="39:40" x14ac:dyDescent="0.25">
      <c r="AM719">
        <v>611</v>
      </c>
      <c r="AN719" t="s">
        <v>812</v>
      </c>
    </row>
    <row r="720" spans="39:40" x14ac:dyDescent="0.25">
      <c r="AM720">
        <v>612</v>
      </c>
      <c r="AN720" t="s">
        <v>813</v>
      </c>
    </row>
    <row r="721" spans="39:40" x14ac:dyDescent="0.25">
      <c r="AM721">
        <v>613</v>
      </c>
      <c r="AN721" t="s">
        <v>814</v>
      </c>
    </row>
    <row r="722" spans="39:40" x14ac:dyDescent="0.25">
      <c r="AM722">
        <v>614</v>
      </c>
      <c r="AN722" t="s">
        <v>815</v>
      </c>
    </row>
    <row r="723" spans="39:40" x14ac:dyDescent="0.25">
      <c r="AM723">
        <v>615</v>
      </c>
      <c r="AN723" t="s">
        <v>816</v>
      </c>
    </row>
    <row r="724" spans="39:40" x14ac:dyDescent="0.25">
      <c r="AM724">
        <v>616</v>
      </c>
      <c r="AN724" t="s">
        <v>817</v>
      </c>
    </row>
    <row r="725" spans="39:40" x14ac:dyDescent="0.25">
      <c r="AM725">
        <v>617</v>
      </c>
      <c r="AN725" t="s">
        <v>818</v>
      </c>
    </row>
    <row r="726" spans="39:40" x14ac:dyDescent="0.25">
      <c r="AM726">
        <v>618</v>
      </c>
      <c r="AN726" t="s">
        <v>819</v>
      </c>
    </row>
    <row r="727" spans="39:40" x14ac:dyDescent="0.25">
      <c r="AM727">
        <v>619</v>
      </c>
      <c r="AN727" t="s">
        <v>820</v>
      </c>
    </row>
    <row r="728" spans="39:40" x14ac:dyDescent="0.25">
      <c r="AM728">
        <v>620</v>
      </c>
      <c r="AN728" t="s">
        <v>402</v>
      </c>
    </row>
    <row r="729" spans="39:40" x14ac:dyDescent="0.25">
      <c r="AM729">
        <v>621</v>
      </c>
      <c r="AN729" t="s">
        <v>1147</v>
      </c>
    </row>
    <row r="730" spans="39:40" x14ac:dyDescent="0.25">
      <c r="AM730">
        <v>622</v>
      </c>
      <c r="AN730" t="s">
        <v>821</v>
      </c>
    </row>
    <row r="731" spans="39:40" x14ac:dyDescent="0.25">
      <c r="AM731">
        <v>623</v>
      </c>
      <c r="AN731" t="s">
        <v>822</v>
      </c>
    </row>
    <row r="732" spans="39:40" x14ac:dyDescent="0.25">
      <c r="AM732">
        <v>624</v>
      </c>
      <c r="AN732" t="s">
        <v>823</v>
      </c>
    </row>
    <row r="733" spans="39:40" x14ac:dyDescent="0.25">
      <c r="AM733">
        <v>625</v>
      </c>
      <c r="AN733" t="s">
        <v>824</v>
      </c>
    </row>
    <row r="734" spans="39:40" x14ac:dyDescent="0.25">
      <c r="AM734">
        <v>626</v>
      </c>
      <c r="AN734" t="s">
        <v>825</v>
      </c>
    </row>
    <row r="735" spans="39:40" x14ac:dyDescent="0.25">
      <c r="AM735">
        <v>627</v>
      </c>
      <c r="AN735" t="s">
        <v>826</v>
      </c>
    </row>
    <row r="736" spans="39:40" x14ac:dyDescent="0.25">
      <c r="AM736">
        <v>628</v>
      </c>
      <c r="AN736" t="s">
        <v>827</v>
      </c>
    </row>
    <row r="737" spans="39:40" x14ac:dyDescent="0.25">
      <c r="AM737">
        <v>629</v>
      </c>
      <c r="AN737" t="s">
        <v>828</v>
      </c>
    </row>
    <row r="738" spans="39:40" x14ac:dyDescent="0.25">
      <c r="AM738">
        <v>630</v>
      </c>
      <c r="AN738" t="s">
        <v>403</v>
      </c>
    </row>
    <row r="739" spans="39:40" x14ac:dyDescent="0.25">
      <c r="AM739">
        <v>631</v>
      </c>
      <c r="AN739" t="s">
        <v>1148</v>
      </c>
    </row>
    <row r="740" spans="39:40" x14ac:dyDescent="0.25">
      <c r="AM740">
        <v>632</v>
      </c>
      <c r="AN740" t="s">
        <v>829</v>
      </c>
    </row>
    <row r="741" spans="39:40" x14ac:dyDescent="0.25">
      <c r="AM741">
        <v>633</v>
      </c>
      <c r="AN741" t="s">
        <v>830</v>
      </c>
    </row>
    <row r="742" spans="39:40" x14ac:dyDescent="0.25">
      <c r="AM742">
        <v>634</v>
      </c>
      <c r="AN742" t="s">
        <v>831</v>
      </c>
    </row>
    <row r="743" spans="39:40" x14ac:dyDescent="0.25">
      <c r="AM743">
        <v>635</v>
      </c>
      <c r="AN743" t="s">
        <v>832</v>
      </c>
    </row>
    <row r="744" spans="39:40" x14ac:dyDescent="0.25">
      <c r="AM744">
        <v>636</v>
      </c>
      <c r="AN744" t="s">
        <v>833</v>
      </c>
    </row>
    <row r="745" spans="39:40" x14ac:dyDescent="0.25">
      <c r="AM745">
        <v>637</v>
      </c>
      <c r="AN745" t="s">
        <v>834</v>
      </c>
    </row>
    <row r="746" spans="39:40" x14ac:dyDescent="0.25">
      <c r="AM746">
        <v>638</v>
      </c>
      <c r="AN746" t="s">
        <v>835</v>
      </c>
    </row>
    <row r="747" spans="39:40" x14ac:dyDescent="0.25">
      <c r="AM747">
        <v>639</v>
      </c>
      <c r="AN747" t="s">
        <v>836</v>
      </c>
    </row>
    <row r="748" spans="39:40" x14ac:dyDescent="0.25">
      <c r="AM748">
        <v>640</v>
      </c>
      <c r="AN748" t="s">
        <v>404</v>
      </c>
    </row>
    <row r="749" spans="39:40" x14ac:dyDescent="0.25">
      <c r="AM749">
        <v>641</v>
      </c>
      <c r="AN749" t="s">
        <v>1149</v>
      </c>
    </row>
    <row r="750" spans="39:40" x14ac:dyDescent="0.25">
      <c r="AM750">
        <v>642</v>
      </c>
      <c r="AN750" t="s">
        <v>837</v>
      </c>
    </row>
    <row r="751" spans="39:40" x14ac:dyDescent="0.25">
      <c r="AM751">
        <v>643</v>
      </c>
      <c r="AN751" t="s">
        <v>838</v>
      </c>
    </row>
    <row r="752" spans="39:40" x14ac:dyDescent="0.25">
      <c r="AM752">
        <v>644</v>
      </c>
      <c r="AN752" t="s">
        <v>839</v>
      </c>
    </row>
    <row r="753" spans="39:40" x14ac:dyDescent="0.25">
      <c r="AM753">
        <v>645</v>
      </c>
      <c r="AN753" t="s">
        <v>840</v>
      </c>
    </row>
    <row r="754" spans="39:40" x14ac:dyDescent="0.25">
      <c r="AM754">
        <v>646</v>
      </c>
      <c r="AN754" t="s">
        <v>841</v>
      </c>
    </row>
    <row r="755" spans="39:40" x14ac:dyDescent="0.25">
      <c r="AM755">
        <v>647</v>
      </c>
      <c r="AN755" t="s">
        <v>842</v>
      </c>
    </row>
    <row r="756" spans="39:40" x14ac:dyDescent="0.25">
      <c r="AM756">
        <v>648</v>
      </c>
      <c r="AN756" t="s">
        <v>843</v>
      </c>
    </row>
    <row r="757" spans="39:40" x14ac:dyDescent="0.25">
      <c r="AM757">
        <v>649</v>
      </c>
      <c r="AN757" t="s">
        <v>844</v>
      </c>
    </row>
    <row r="758" spans="39:40" x14ac:dyDescent="0.25">
      <c r="AM758">
        <v>650</v>
      </c>
      <c r="AN758" t="s">
        <v>405</v>
      </c>
    </row>
    <row r="759" spans="39:40" x14ac:dyDescent="0.25">
      <c r="AM759">
        <v>651</v>
      </c>
      <c r="AN759" t="s">
        <v>1150</v>
      </c>
    </row>
    <row r="760" spans="39:40" x14ac:dyDescent="0.25">
      <c r="AM760">
        <v>652</v>
      </c>
      <c r="AN760" t="s">
        <v>845</v>
      </c>
    </row>
    <row r="761" spans="39:40" x14ac:dyDescent="0.25">
      <c r="AM761">
        <v>653</v>
      </c>
      <c r="AN761" t="s">
        <v>846</v>
      </c>
    </row>
    <row r="762" spans="39:40" x14ac:dyDescent="0.25">
      <c r="AM762">
        <v>654</v>
      </c>
      <c r="AN762" t="s">
        <v>847</v>
      </c>
    </row>
    <row r="763" spans="39:40" x14ac:dyDescent="0.25">
      <c r="AM763">
        <v>655</v>
      </c>
      <c r="AN763" t="s">
        <v>848</v>
      </c>
    </row>
    <row r="764" spans="39:40" x14ac:dyDescent="0.25">
      <c r="AM764">
        <v>656</v>
      </c>
      <c r="AN764" t="s">
        <v>849</v>
      </c>
    </row>
    <row r="765" spans="39:40" x14ac:dyDescent="0.25">
      <c r="AM765">
        <v>657</v>
      </c>
      <c r="AN765" t="s">
        <v>850</v>
      </c>
    </row>
    <row r="766" spans="39:40" x14ac:dyDescent="0.25">
      <c r="AM766">
        <v>658</v>
      </c>
      <c r="AN766" t="s">
        <v>851</v>
      </c>
    </row>
    <row r="767" spans="39:40" x14ac:dyDescent="0.25">
      <c r="AM767">
        <v>659</v>
      </c>
      <c r="AN767" t="s">
        <v>852</v>
      </c>
    </row>
    <row r="768" spans="39:40" x14ac:dyDescent="0.25">
      <c r="AM768">
        <v>660</v>
      </c>
      <c r="AN768" t="s">
        <v>406</v>
      </c>
    </row>
    <row r="769" spans="39:40" x14ac:dyDescent="0.25">
      <c r="AM769">
        <v>661</v>
      </c>
      <c r="AN769" t="s">
        <v>1151</v>
      </c>
    </row>
    <row r="770" spans="39:40" x14ac:dyDescent="0.25">
      <c r="AM770">
        <v>662</v>
      </c>
      <c r="AN770" t="s">
        <v>853</v>
      </c>
    </row>
    <row r="771" spans="39:40" x14ac:dyDescent="0.25">
      <c r="AM771">
        <v>663</v>
      </c>
      <c r="AN771" t="s">
        <v>854</v>
      </c>
    </row>
    <row r="772" spans="39:40" x14ac:dyDescent="0.25">
      <c r="AM772">
        <v>664</v>
      </c>
      <c r="AN772" t="s">
        <v>855</v>
      </c>
    </row>
    <row r="773" spans="39:40" x14ac:dyDescent="0.25">
      <c r="AM773">
        <v>665</v>
      </c>
      <c r="AN773" t="s">
        <v>856</v>
      </c>
    </row>
    <row r="774" spans="39:40" x14ac:dyDescent="0.25">
      <c r="AM774">
        <v>666</v>
      </c>
      <c r="AN774" t="s">
        <v>857</v>
      </c>
    </row>
    <row r="775" spans="39:40" x14ac:dyDescent="0.25">
      <c r="AM775">
        <v>667</v>
      </c>
      <c r="AN775" t="s">
        <v>858</v>
      </c>
    </row>
    <row r="776" spans="39:40" x14ac:dyDescent="0.25">
      <c r="AM776">
        <v>668</v>
      </c>
      <c r="AN776" t="s">
        <v>859</v>
      </c>
    </row>
    <row r="777" spans="39:40" x14ac:dyDescent="0.25">
      <c r="AM777">
        <v>669</v>
      </c>
      <c r="AN777" t="s">
        <v>860</v>
      </c>
    </row>
    <row r="778" spans="39:40" x14ac:dyDescent="0.25">
      <c r="AM778">
        <v>670</v>
      </c>
      <c r="AN778" t="s">
        <v>407</v>
      </c>
    </row>
    <row r="779" spans="39:40" x14ac:dyDescent="0.25">
      <c r="AM779">
        <v>671</v>
      </c>
      <c r="AN779" t="s">
        <v>1152</v>
      </c>
    </row>
    <row r="780" spans="39:40" x14ac:dyDescent="0.25">
      <c r="AM780">
        <v>672</v>
      </c>
      <c r="AN780" t="s">
        <v>861</v>
      </c>
    </row>
    <row r="781" spans="39:40" x14ac:dyDescent="0.25">
      <c r="AM781">
        <v>673</v>
      </c>
      <c r="AN781" t="s">
        <v>862</v>
      </c>
    </row>
    <row r="782" spans="39:40" x14ac:dyDescent="0.25">
      <c r="AM782">
        <v>674</v>
      </c>
      <c r="AN782" t="s">
        <v>863</v>
      </c>
    </row>
    <row r="783" spans="39:40" x14ac:dyDescent="0.25">
      <c r="AM783">
        <v>675</v>
      </c>
      <c r="AN783" t="s">
        <v>864</v>
      </c>
    </row>
    <row r="784" spans="39:40" x14ac:dyDescent="0.25">
      <c r="AM784">
        <v>676</v>
      </c>
      <c r="AN784" t="s">
        <v>865</v>
      </c>
    </row>
    <row r="785" spans="39:40" x14ac:dyDescent="0.25">
      <c r="AM785">
        <v>677</v>
      </c>
      <c r="AN785" t="s">
        <v>866</v>
      </c>
    </row>
    <row r="786" spans="39:40" x14ac:dyDescent="0.25">
      <c r="AM786">
        <v>678</v>
      </c>
      <c r="AN786" t="s">
        <v>867</v>
      </c>
    </row>
    <row r="787" spans="39:40" x14ac:dyDescent="0.25">
      <c r="AM787">
        <v>679</v>
      </c>
      <c r="AN787" t="s">
        <v>868</v>
      </c>
    </row>
    <row r="788" spans="39:40" x14ac:dyDescent="0.25">
      <c r="AM788">
        <v>680</v>
      </c>
      <c r="AN788" t="s">
        <v>408</v>
      </c>
    </row>
    <row r="789" spans="39:40" x14ac:dyDescent="0.25">
      <c r="AM789">
        <v>681</v>
      </c>
      <c r="AN789" t="s">
        <v>1153</v>
      </c>
    </row>
    <row r="790" spans="39:40" x14ac:dyDescent="0.25">
      <c r="AM790">
        <v>682</v>
      </c>
      <c r="AN790" t="s">
        <v>869</v>
      </c>
    </row>
    <row r="791" spans="39:40" x14ac:dyDescent="0.25">
      <c r="AM791">
        <v>683</v>
      </c>
      <c r="AN791" t="s">
        <v>870</v>
      </c>
    </row>
    <row r="792" spans="39:40" x14ac:dyDescent="0.25">
      <c r="AM792">
        <v>684</v>
      </c>
      <c r="AN792" t="s">
        <v>871</v>
      </c>
    </row>
    <row r="793" spans="39:40" x14ac:dyDescent="0.25">
      <c r="AM793">
        <v>685</v>
      </c>
      <c r="AN793" t="s">
        <v>872</v>
      </c>
    </row>
    <row r="794" spans="39:40" x14ac:dyDescent="0.25">
      <c r="AM794">
        <v>686</v>
      </c>
      <c r="AN794" t="s">
        <v>873</v>
      </c>
    </row>
    <row r="795" spans="39:40" x14ac:dyDescent="0.25">
      <c r="AM795">
        <v>687</v>
      </c>
      <c r="AN795" t="s">
        <v>874</v>
      </c>
    </row>
    <row r="796" spans="39:40" x14ac:dyDescent="0.25">
      <c r="AM796">
        <v>688</v>
      </c>
      <c r="AN796" t="s">
        <v>875</v>
      </c>
    </row>
    <row r="797" spans="39:40" x14ac:dyDescent="0.25">
      <c r="AM797">
        <v>689</v>
      </c>
      <c r="AN797" t="s">
        <v>876</v>
      </c>
    </row>
    <row r="798" spans="39:40" x14ac:dyDescent="0.25">
      <c r="AM798">
        <v>690</v>
      </c>
      <c r="AN798" t="s">
        <v>409</v>
      </c>
    </row>
    <row r="799" spans="39:40" x14ac:dyDescent="0.25">
      <c r="AM799">
        <v>691</v>
      </c>
      <c r="AN799" t="s">
        <v>1154</v>
      </c>
    </row>
    <row r="800" spans="39:40" x14ac:dyDescent="0.25">
      <c r="AM800">
        <v>692</v>
      </c>
      <c r="AN800" t="s">
        <v>877</v>
      </c>
    </row>
    <row r="801" spans="39:40" x14ac:dyDescent="0.25">
      <c r="AM801">
        <v>693</v>
      </c>
      <c r="AN801" t="s">
        <v>878</v>
      </c>
    </row>
    <row r="802" spans="39:40" x14ac:dyDescent="0.25">
      <c r="AM802">
        <v>694</v>
      </c>
      <c r="AN802" t="s">
        <v>879</v>
      </c>
    </row>
    <row r="803" spans="39:40" x14ac:dyDescent="0.25">
      <c r="AM803">
        <v>695</v>
      </c>
      <c r="AN803" t="s">
        <v>880</v>
      </c>
    </row>
    <row r="804" spans="39:40" x14ac:dyDescent="0.25">
      <c r="AM804">
        <v>696</v>
      </c>
      <c r="AN804" t="s">
        <v>881</v>
      </c>
    </row>
    <row r="805" spans="39:40" x14ac:dyDescent="0.25">
      <c r="AM805">
        <v>697</v>
      </c>
      <c r="AN805" t="s">
        <v>882</v>
      </c>
    </row>
    <row r="806" spans="39:40" x14ac:dyDescent="0.25">
      <c r="AM806">
        <v>698</v>
      </c>
      <c r="AN806" t="s">
        <v>883</v>
      </c>
    </row>
    <row r="807" spans="39:40" x14ac:dyDescent="0.25">
      <c r="AM807">
        <v>699</v>
      </c>
      <c r="AN807" t="s">
        <v>884</v>
      </c>
    </row>
    <row r="808" spans="39:40" x14ac:dyDescent="0.25">
      <c r="AM808">
        <v>700</v>
      </c>
      <c r="AN808" t="s">
        <v>189</v>
      </c>
    </row>
    <row r="809" spans="39:40" x14ac:dyDescent="0.25">
      <c r="AM809">
        <v>701</v>
      </c>
      <c r="AN809" t="s">
        <v>1155</v>
      </c>
    </row>
    <row r="810" spans="39:40" x14ac:dyDescent="0.25">
      <c r="AM810">
        <v>702</v>
      </c>
      <c r="AN810" t="s">
        <v>410</v>
      </c>
    </row>
    <row r="811" spans="39:40" x14ac:dyDescent="0.25">
      <c r="AM811">
        <v>703</v>
      </c>
      <c r="AN811" t="s">
        <v>411</v>
      </c>
    </row>
    <row r="812" spans="39:40" x14ac:dyDescent="0.25">
      <c r="AM812">
        <v>704</v>
      </c>
      <c r="AN812" t="s">
        <v>412</v>
      </c>
    </row>
    <row r="813" spans="39:40" x14ac:dyDescent="0.25">
      <c r="AM813">
        <v>705</v>
      </c>
      <c r="AN813" t="s">
        <v>413</v>
      </c>
    </row>
    <row r="814" spans="39:40" x14ac:dyDescent="0.25">
      <c r="AM814">
        <v>706</v>
      </c>
      <c r="AN814" t="s">
        <v>414</v>
      </c>
    </row>
    <row r="815" spans="39:40" x14ac:dyDescent="0.25">
      <c r="AM815">
        <v>707</v>
      </c>
      <c r="AN815" t="s">
        <v>415</v>
      </c>
    </row>
    <row r="816" spans="39:40" x14ac:dyDescent="0.25">
      <c r="AM816">
        <v>708</v>
      </c>
      <c r="AN816" t="s">
        <v>416</v>
      </c>
    </row>
    <row r="817" spans="39:40" x14ac:dyDescent="0.25">
      <c r="AM817">
        <v>709</v>
      </c>
      <c r="AN817" t="s">
        <v>417</v>
      </c>
    </row>
    <row r="818" spans="39:40" x14ac:dyDescent="0.25">
      <c r="AM818">
        <v>710</v>
      </c>
      <c r="AN818" t="s">
        <v>418</v>
      </c>
    </row>
    <row r="819" spans="39:40" x14ac:dyDescent="0.25">
      <c r="AM819">
        <v>711</v>
      </c>
      <c r="AN819" t="s">
        <v>885</v>
      </c>
    </row>
    <row r="820" spans="39:40" x14ac:dyDescent="0.25">
      <c r="AM820">
        <v>712</v>
      </c>
      <c r="AN820" t="s">
        <v>886</v>
      </c>
    </row>
    <row r="821" spans="39:40" x14ac:dyDescent="0.25">
      <c r="AM821">
        <v>713</v>
      </c>
      <c r="AN821" t="s">
        <v>887</v>
      </c>
    </row>
    <row r="822" spans="39:40" x14ac:dyDescent="0.25">
      <c r="AM822">
        <v>714</v>
      </c>
      <c r="AN822" t="s">
        <v>888</v>
      </c>
    </row>
    <row r="823" spans="39:40" x14ac:dyDescent="0.25">
      <c r="AM823">
        <v>715</v>
      </c>
      <c r="AN823" t="s">
        <v>889</v>
      </c>
    </row>
    <row r="824" spans="39:40" x14ac:dyDescent="0.25">
      <c r="AM824">
        <v>716</v>
      </c>
      <c r="AN824" t="s">
        <v>890</v>
      </c>
    </row>
    <row r="825" spans="39:40" x14ac:dyDescent="0.25">
      <c r="AM825">
        <v>717</v>
      </c>
      <c r="AN825" t="s">
        <v>891</v>
      </c>
    </row>
    <row r="826" spans="39:40" x14ac:dyDescent="0.25">
      <c r="AM826">
        <v>718</v>
      </c>
      <c r="AN826" t="s">
        <v>892</v>
      </c>
    </row>
    <row r="827" spans="39:40" x14ac:dyDescent="0.25">
      <c r="AM827">
        <v>719</v>
      </c>
      <c r="AN827" t="s">
        <v>893</v>
      </c>
    </row>
    <row r="828" spans="39:40" x14ac:dyDescent="0.25">
      <c r="AM828">
        <v>720</v>
      </c>
      <c r="AN828" t="s">
        <v>419</v>
      </c>
    </row>
    <row r="829" spans="39:40" x14ac:dyDescent="0.25">
      <c r="AM829">
        <v>721</v>
      </c>
      <c r="AN829" t="s">
        <v>1156</v>
      </c>
    </row>
    <row r="830" spans="39:40" x14ac:dyDescent="0.25">
      <c r="AM830">
        <v>722</v>
      </c>
      <c r="AN830" t="s">
        <v>894</v>
      </c>
    </row>
    <row r="831" spans="39:40" x14ac:dyDescent="0.25">
      <c r="AM831">
        <v>723</v>
      </c>
      <c r="AN831" t="s">
        <v>895</v>
      </c>
    </row>
    <row r="832" spans="39:40" x14ac:dyDescent="0.25">
      <c r="AM832">
        <v>724</v>
      </c>
      <c r="AN832" t="s">
        <v>896</v>
      </c>
    </row>
    <row r="833" spans="39:40" x14ac:dyDescent="0.25">
      <c r="AM833">
        <v>725</v>
      </c>
      <c r="AN833" t="s">
        <v>897</v>
      </c>
    </row>
    <row r="834" spans="39:40" x14ac:dyDescent="0.25">
      <c r="AM834">
        <v>726</v>
      </c>
      <c r="AN834" t="s">
        <v>898</v>
      </c>
    </row>
    <row r="835" spans="39:40" x14ac:dyDescent="0.25">
      <c r="AM835">
        <v>727</v>
      </c>
      <c r="AN835" t="s">
        <v>899</v>
      </c>
    </row>
    <row r="836" spans="39:40" x14ac:dyDescent="0.25">
      <c r="AM836">
        <v>728</v>
      </c>
      <c r="AN836" t="s">
        <v>900</v>
      </c>
    </row>
    <row r="837" spans="39:40" x14ac:dyDescent="0.25">
      <c r="AM837">
        <v>729</v>
      </c>
      <c r="AN837" t="s">
        <v>901</v>
      </c>
    </row>
    <row r="838" spans="39:40" x14ac:dyDescent="0.25">
      <c r="AM838">
        <v>730</v>
      </c>
      <c r="AN838" t="s">
        <v>420</v>
      </c>
    </row>
    <row r="839" spans="39:40" x14ac:dyDescent="0.25">
      <c r="AM839">
        <v>731</v>
      </c>
      <c r="AN839" t="s">
        <v>1157</v>
      </c>
    </row>
    <row r="840" spans="39:40" x14ac:dyDescent="0.25">
      <c r="AM840">
        <v>732</v>
      </c>
      <c r="AN840" t="s">
        <v>902</v>
      </c>
    </row>
    <row r="841" spans="39:40" x14ac:dyDescent="0.25">
      <c r="AM841">
        <v>733</v>
      </c>
      <c r="AN841" t="s">
        <v>903</v>
      </c>
    </row>
    <row r="842" spans="39:40" x14ac:dyDescent="0.25">
      <c r="AM842">
        <v>734</v>
      </c>
      <c r="AN842" t="s">
        <v>904</v>
      </c>
    </row>
    <row r="843" spans="39:40" x14ac:dyDescent="0.25">
      <c r="AM843">
        <v>735</v>
      </c>
      <c r="AN843" t="s">
        <v>905</v>
      </c>
    </row>
    <row r="844" spans="39:40" x14ac:dyDescent="0.25">
      <c r="AM844">
        <v>736</v>
      </c>
      <c r="AN844" t="s">
        <v>906</v>
      </c>
    </row>
    <row r="845" spans="39:40" x14ac:dyDescent="0.25">
      <c r="AM845">
        <v>737</v>
      </c>
      <c r="AN845" t="s">
        <v>907</v>
      </c>
    </row>
    <row r="846" spans="39:40" x14ac:dyDescent="0.25">
      <c r="AM846">
        <v>738</v>
      </c>
      <c r="AN846" t="s">
        <v>908</v>
      </c>
    </row>
    <row r="847" spans="39:40" x14ac:dyDescent="0.25">
      <c r="AM847">
        <v>739</v>
      </c>
      <c r="AN847" t="s">
        <v>909</v>
      </c>
    </row>
    <row r="848" spans="39:40" x14ac:dyDescent="0.25">
      <c r="AM848">
        <v>740</v>
      </c>
      <c r="AN848" t="s">
        <v>421</v>
      </c>
    </row>
    <row r="849" spans="39:40" x14ac:dyDescent="0.25">
      <c r="AM849">
        <v>741</v>
      </c>
      <c r="AN849" t="s">
        <v>1158</v>
      </c>
    </row>
    <row r="850" spans="39:40" x14ac:dyDescent="0.25">
      <c r="AM850">
        <v>742</v>
      </c>
      <c r="AN850" t="s">
        <v>910</v>
      </c>
    </row>
    <row r="851" spans="39:40" x14ac:dyDescent="0.25">
      <c r="AM851">
        <v>743</v>
      </c>
      <c r="AN851" t="s">
        <v>911</v>
      </c>
    </row>
    <row r="852" spans="39:40" x14ac:dyDescent="0.25">
      <c r="AM852">
        <v>744</v>
      </c>
      <c r="AN852" t="s">
        <v>912</v>
      </c>
    </row>
    <row r="853" spans="39:40" x14ac:dyDescent="0.25">
      <c r="AM853">
        <v>745</v>
      </c>
      <c r="AN853" t="s">
        <v>913</v>
      </c>
    </row>
    <row r="854" spans="39:40" x14ac:dyDescent="0.25">
      <c r="AM854">
        <v>746</v>
      </c>
      <c r="AN854" t="s">
        <v>914</v>
      </c>
    </row>
    <row r="855" spans="39:40" x14ac:dyDescent="0.25">
      <c r="AM855">
        <v>747</v>
      </c>
      <c r="AN855" t="s">
        <v>915</v>
      </c>
    </row>
    <row r="856" spans="39:40" x14ac:dyDescent="0.25">
      <c r="AM856">
        <v>748</v>
      </c>
      <c r="AN856" t="s">
        <v>916</v>
      </c>
    </row>
    <row r="857" spans="39:40" x14ac:dyDescent="0.25">
      <c r="AM857">
        <v>749</v>
      </c>
      <c r="AN857" t="s">
        <v>917</v>
      </c>
    </row>
    <row r="858" spans="39:40" x14ac:dyDescent="0.25">
      <c r="AM858">
        <v>750</v>
      </c>
      <c r="AN858" t="s">
        <v>422</v>
      </c>
    </row>
    <row r="859" spans="39:40" x14ac:dyDescent="0.25">
      <c r="AM859">
        <v>751</v>
      </c>
      <c r="AN859" t="s">
        <v>1159</v>
      </c>
    </row>
    <row r="860" spans="39:40" x14ac:dyDescent="0.25">
      <c r="AM860">
        <v>752</v>
      </c>
      <c r="AN860" t="s">
        <v>918</v>
      </c>
    </row>
    <row r="861" spans="39:40" x14ac:dyDescent="0.25">
      <c r="AM861">
        <v>753</v>
      </c>
      <c r="AN861" t="s">
        <v>919</v>
      </c>
    </row>
    <row r="862" spans="39:40" x14ac:dyDescent="0.25">
      <c r="AM862">
        <v>754</v>
      </c>
      <c r="AN862" t="s">
        <v>920</v>
      </c>
    </row>
    <row r="863" spans="39:40" x14ac:dyDescent="0.25">
      <c r="AM863">
        <v>755</v>
      </c>
      <c r="AN863" t="s">
        <v>921</v>
      </c>
    </row>
    <row r="864" spans="39:40" x14ac:dyDescent="0.25">
      <c r="AM864">
        <v>756</v>
      </c>
      <c r="AN864" t="s">
        <v>922</v>
      </c>
    </row>
    <row r="865" spans="39:40" x14ac:dyDescent="0.25">
      <c r="AM865">
        <v>757</v>
      </c>
      <c r="AN865" t="s">
        <v>923</v>
      </c>
    </row>
    <row r="866" spans="39:40" x14ac:dyDescent="0.25">
      <c r="AM866">
        <v>758</v>
      </c>
      <c r="AN866" t="s">
        <v>924</v>
      </c>
    </row>
    <row r="867" spans="39:40" x14ac:dyDescent="0.25">
      <c r="AM867">
        <v>759</v>
      </c>
      <c r="AN867" t="s">
        <v>925</v>
      </c>
    </row>
    <row r="868" spans="39:40" x14ac:dyDescent="0.25">
      <c r="AM868">
        <v>760</v>
      </c>
      <c r="AN868" t="s">
        <v>423</v>
      </c>
    </row>
    <row r="869" spans="39:40" x14ac:dyDescent="0.25">
      <c r="AM869">
        <v>761</v>
      </c>
      <c r="AN869" t="s">
        <v>1160</v>
      </c>
    </row>
    <row r="870" spans="39:40" x14ac:dyDescent="0.25">
      <c r="AM870">
        <v>762</v>
      </c>
      <c r="AN870" t="s">
        <v>926</v>
      </c>
    </row>
    <row r="871" spans="39:40" x14ac:dyDescent="0.25">
      <c r="AM871">
        <v>763</v>
      </c>
      <c r="AN871" t="s">
        <v>927</v>
      </c>
    </row>
    <row r="872" spans="39:40" x14ac:dyDescent="0.25">
      <c r="AM872">
        <v>764</v>
      </c>
      <c r="AN872" t="s">
        <v>928</v>
      </c>
    </row>
    <row r="873" spans="39:40" x14ac:dyDescent="0.25">
      <c r="AM873">
        <v>765</v>
      </c>
      <c r="AN873" t="s">
        <v>929</v>
      </c>
    </row>
    <row r="874" spans="39:40" x14ac:dyDescent="0.25">
      <c r="AM874">
        <v>766</v>
      </c>
      <c r="AN874" t="s">
        <v>930</v>
      </c>
    </row>
    <row r="875" spans="39:40" x14ac:dyDescent="0.25">
      <c r="AM875">
        <v>767</v>
      </c>
      <c r="AN875" t="s">
        <v>931</v>
      </c>
    </row>
    <row r="876" spans="39:40" x14ac:dyDescent="0.25">
      <c r="AM876">
        <v>768</v>
      </c>
      <c r="AN876" t="s">
        <v>932</v>
      </c>
    </row>
    <row r="877" spans="39:40" x14ac:dyDescent="0.25">
      <c r="AM877">
        <v>769</v>
      </c>
      <c r="AN877" t="s">
        <v>933</v>
      </c>
    </row>
    <row r="878" spans="39:40" x14ac:dyDescent="0.25">
      <c r="AM878">
        <v>770</v>
      </c>
      <c r="AN878" t="s">
        <v>424</v>
      </c>
    </row>
    <row r="879" spans="39:40" x14ac:dyDescent="0.25">
      <c r="AM879">
        <v>771</v>
      </c>
      <c r="AN879" t="s">
        <v>1161</v>
      </c>
    </row>
    <row r="880" spans="39:40" x14ac:dyDescent="0.25">
      <c r="AM880">
        <v>772</v>
      </c>
      <c r="AN880" t="s">
        <v>934</v>
      </c>
    </row>
    <row r="881" spans="39:40" x14ac:dyDescent="0.25">
      <c r="AM881">
        <v>773</v>
      </c>
      <c r="AN881" t="s">
        <v>935</v>
      </c>
    </row>
    <row r="882" spans="39:40" x14ac:dyDescent="0.25">
      <c r="AM882">
        <v>774</v>
      </c>
      <c r="AN882" t="s">
        <v>936</v>
      </c>
    </row>
    <row r="883" spans="39:40" x14ac:dyDescent="0.25">
      <c r="AM883">
        <v>775</v>
      </c>
      <c r="AN883" t="s">
        <v>937</v>
      </c>
    </row>
    <row r="884" spans="39:40" x14ac:dyDescent="0.25">
      <c r="AM884">
        <v>776</v>
      </c>
      <c r="AN884" t="s">
        <v>938</v>
      </c>
    </row>
    <row r="885" spans="39:40" x14ac:dyDescent="0.25">
      <c r="AM885">
        <v>777</v>
      </c>
      <c r="AN885" t="s">
        <v>939</v>
      </c>
    </row>
    <row r="886" spans="39:40" x14ac:dyDescent="0.25">
      <c r="AM886">
        <v>778</v>
      </c>
      <c r="AN886" t="s">
        <v>940</v>
      </c>
    </row>
    <row r="887" spans="39:40" x14ac:dyDescent="0.25">
      <c r="AM887">
        <v>779</v>
      </c>
      <c r="AN887" t="s">
        <v>941</v>
      </c>
    </row>
    <row r="888" spans="39:40" x14ac:dyDescent="0.25">
      <c r="AM888">
        <v>780</v>
      </c>
      <c r="AN888" t="s">
        <v>425</v>
      </c>
    </row>
    <row r="889" spans="39:40" x14ac:dyDescent="0.25">
      <c r="AM889">
        <v>781</v>
      </c>
      <c r="AN889" t="s">
        <v>1162</v>
      </c>
    </row>
    <row r="890" spans="39:40" x14ac:dyDescent="0.25">
      <c r="AM890">
        <v>782</v>
      </c>
      <c r="AN890" t="s">
        <v>942</v>
      </c>
    </row>
    <row r="891" spans="39:40" x14ac:dyDescent="0.25">
      <c r="AM891">
        <v>783</v>
      </c>
      <c r="AN891" t="s">
        <v>943</v>
      </c>
    </row>
    <row r="892" spans="39:40" x14ac:dyDescent="0.25">
      <c r="AM892">
        <v>784</v>
      </c>
      <c r="AN892" t="s">
        <v>944</v>
      </c>
    </row>
    <row r="893" spans="39:40" x14ac:dyDescent="0.25">
      <c r="AM893">
        <v>785</v>
      </c>
      <c r="AN893" t="s">
        <v>945</v>
      </c>
    </row>
    <row r="894" spans="39:40" x14ac:dyDescent="0.25">
      <c r="AM894">
        <v>786</v>
      </c>
      <c r="AN894" t="s">
        <v>946</v>
      </c>
    </row>
    <row r="895" spans="39:40" x14ac:dyDescent="0.25">
      <c r="AM895">
        <v>787</v>
      </c>
      <c r="AN895" t="s">
        <v>947</v>
      </c>
    </row>
    <row r="896" spans="39:40" x14ac:dyDescent="0.25">
      <c r="AM896">
        <v>788</v>
      </c>
      <c r="AN896" t="s">
        <v>948</v>
      </c>
    </row>
    <row r="897" spans="39:40" x14ac:dyDescent="0.25">
      <c r="AM897">
        <v>789</v>
      </c>
      <c r="AN897" t="s">
        <v>949</v>
      </c>
    </row>
    <row r="898" spans="39:40" x14ac:dyDescent="0.25">
      <c r="AM898">
        <v>790</v>
      </c>
      <c r="AN898" t="s">
        <v>426</v>
      </c>
    </row>
    <row r="899" spans="39:40" x14ac:dyDescent="0.25">
      <c r="AM899">
        <v>791</v>
      </c>
      <c r="AN899" t="s">
        <v>1163</v>
      </c>
    </row>
    <row r="900" spans="39:40" x14ac:dyDescent="0.25">
      <c r="AM900">
        <v>792</v>
      </c>
      <c r="AN900" t="s">
        <v>950</v>
      </c>
    </row>
    <row r="901" spans="39:40" x14ac:dyDescent="0.25">
      <c r="AM901">
        <v>793</v>
      </c>
      <c r="AN901" t="s">
        <v>951</v>
      </c>
    </row>
    <row r="902" spans="39:40" x14ac:dyDescent="0.25">
      <c r="AM902">
        <v>794</v>
      </c>
      <c r="AN902" t="s">
        <v>952</v>
      </c>
    </row>
    <row r="903" spans="39:40" x14ac:dyDescent="0.25">
      <c r="AM903">
        <v>795</v>
      </c>
      <c r="AN903" t="s">
        <v>953</v>
      </c>
    </row>
    <row r="904" spans="39:40" x14ac:dyDescent="0.25">
      <c r="AM904">
        <v>796</v>
      </c>
      <c r="AN904" t="s">
        <v>954</v>
      </c>
    </row>
    <row r="905" spans="39:40" x14ac:dyDescent="0.25">
      <c r="AM905">
        <v>797</v>
      </c>
      <c r="AN905" t="s">
        <v>955</v>
      </c>
    </row>
    <row r="906" spans="39:40" x14ac:dyDescent="0.25">
      <c r="AM906">
        <v>798</v>
      </c>
      <c r="AN906" t="s">
        <v>956</v>
      </c>
    </row>
    <row r="907" spans="39:40" x14ac:dyDescent="0.25">
      <c r="AM907">
        <v>799</v>
      </c>
      <c r="AN907" t="s">
        <v>957</v>
      </c>
    </row>
    <row r="908" spans="39:40" x14ac:dyDescent="0.25">
      <c r="AM908">
        <v>800</v>
      </c>
      <c r="AN908" t="s">
        <v>190</v>
      </c>
    </row>
    <row r="909" spans="39:40" x14ac:dyDescent="0.25">
      <c r="AM909">
        <v>801</v>
      </c>
      <c r="AN909" t="s">
        <v>1164</v>
      </c>
    </row>
    <row r="910" spans="39:40" x14ac:dyDescent="0.25">
      <c r="AM910">
        <v>802</v>
      </c>
      <c r="AN910" t="s">
        <v>427</v>
      </c>
    </row>
    <row r="911" spans="39:40" x14ac:dyDescent="0.25">
      <c r="AM911">
        <v>803</v>
      </c>
      <c r="AN911" t="s">
        <v>428</v>
      </c>
    </row>
    <row r="912" spans="39:40" x14ac:dyDescent="0.25">
      <c r="AM912">
        <v>804</v>
      </c>
      <c r="AN912" t="s">
        <v>429</v>
      </c>
    </row>
    <row r="913" spans="39:40" x14ac:dyDescent="0.25">
      <c r="AM913">
        <v>805</v>
      </c>
      <c r="AN913" t="s">
        <v>430</v>
      </c>
    </row>
    <row r="914" spans="39:40" x14ac:dyDescent="0.25">
      <c r="AM914">
        <v>806</v>
      </c>
      <c r="AN914" t="s">
        <v>431</v>
      </c>
    </row>
    <row r="915" spans="39:40" x14ac:dyDescent="0.25">
      <c r="AM915">
        <v>807</v>
      </c>
      <c r="AN915" t="s">
        <v>432</v>
      </c>
    </row>
    <row r="916" spans="39:40" x14ac:dyDescent="0.25">
      <c r="AM916">
        <v>808</v>
      </c>
      <c r="AN916" t="s">
        <v>433</v>
      </c>
    </row>
    <row r="917" spans="39:40" x14ac:dyDescent="0.25">
      <c r="AM917">
        <v>809</v>
      </c>
      <c r="AN917" t="s">
        <v>434</v>
      </c>
    </row>
    <row r="918" spans="39:40" x14ac:dyDescent="0.25">
      <c r="AM918">
        <v>810</v>
      </c>
      <c r="AN918" t="s">
        <v>435</v>
      </c>
    </row>
    <row r="919" spans="39:40" x14ac:dyDescent="0.25">
      <c r="AM919">
        <v>811</v>
      </c>
      <c r="AN919" t="s">
        <v>958</v>
      </c>
    </row>
    <row r="920" spans="39:40" x14ac:dyDescent="0.25">
      <c r="AM920">
        <v>812</v>
      </c>
      <c r="AN920" t="s">
        <v>959</v>
      </c>
    </row>
    <row r="921" spans="39:40" x14ac:dyDescent="0.25">
      <c r="AM921">
        <v>813</v>
      </c>
      <c r="AN921" t="s">
        <v>960</v>
      </c>
    </row>
    <row r="922" spans="39:40" x14ac:dyDescent="0.25">
      <c r="AM922">
        <v>814</v>
      </c>
      <c r="AN922" t="s">
        <v>961</v>
      </c>
    </row>
    <row r="923" spans="39:40" x14ac:dyDescent="0.25">
      <c r="AM923">
        <v>815</v>
      </c>
      <c r="AN923" t="s">
        <v>962</v>
      </c>
    </row>
    <row r="924" spans="39:40" x14ac:dyDescent="0.25">
      <c r="AM924">
        <v>816</v>
      </c>
      <c r="AN924" t="s">
        <v>963</v>
      </c>
    </row>
    <row r="925" spans="39:40" x14ac:dyDescent="0.25">
      <c r="AM925">
        <v>817</v>
      </c>
      <c r="AN925" t="s">
        <v>964</v>
      </c>
    </row>
    <row r="926" spans="39:40" x14ac:dyDescent="0.25">
      <c r="AM926">
        <v>818</v>
      </c>
      <c r="AN926" t="s">
        <v>965</v>
      </c>
    </row>
    <row r="927" spans="39:40" x14ac:dyDescent="0.25">
      <c r="AM927">
        <v>819</v>
      </c>
      <c r="AN927" t="s">
        <v>966</v>
      </c>
    </row>
    <row r="928" spans="39:40" x14ac:dyDescent="0.25">
      <c r="AM928">
        <v>820</v>
      </c>
      <c r="AN928" t="s">
        <v>436</v>
      </c>
    </row>
    <row r="929" spans="39:40" x14ac:dyDescent="0.25">
      <c r="AM929">
        <v>821</v>
      </c>
      <c r="AN929" t="s">
        <v>1165</v>
      </c>
    </row>
    <row r="930" spans="39:40" x14ac:dyDescent="0.25">
      <c r="AM930">
        <v>822</v>
      </c>
      <c r="AN930" t="s">
        <v>967</v>
      </c>
    </row>
    <row r="931" spans="39:40" x14ac:dyDescent="0.25">
      <c r="AM931">
        <v>823</v>
      </c>
      <c r="AN931" t="s">
        <v>968</v>
      </c>
    </row>
    <row r="932" spans="39:40" x14ac:dyDescent="0.25">
      <c r="AM932">
        <v>824</v>
      </c>
      <c r="AN932" t="s">
        <v>969</v>
      </c>
    </row>
    <row r="933" spans="39:40" x14ac:dyDescent="0.25">
      <c r="AM933">
        <v>825</v>
      </c>
      <c r="AN933" t="s">
        <v>970</v>
      </c>
    </row>
    <row r="934" spans="39:40" x14ac:dyDescent="0.25">
      <c r="AM934">
        <v>826</v>
      </c>
      <c r="AN934" t="s">
        <v>971</v>
      </c>
    </row>
    <row r="935" spans="39:40" x14ac:dyDescent="0.25">
      <c r="AM935">
        <v>827</v>
      </c>
      <c r="AN935" t="s">
        <v>972</v>
      </c>
    </row>
    <row r="936" spans="39:40" x14ac:dyDescent="0.25">
      <c r="AM936">
        <v>828</v>
      </c>
      <c r="AN936" t="s">
        <v>973</v>
      </c>
    </row>
    <row r="937" spans="39:40" x14ac:dyDescent="0.25">
      <c r="AM937">
        <v>829</v>
      </c>
      <c r="AN937" t="s">
        <v>974</v>
      </c>
    </row>
    <row r="938" spans="39:40" x14ac:dyDescent="0.25">
      <c r="AM938">
        <v>830</v>
      </c>
      <c r="AN938" t="s">
        <v>437</v>
      </c>
    </row>
    <row r="939" spans="39:40" x14ac:dyDescent="0.25">
      <c r="AM939">
        <v>831</v>
      </c>
      <c r="AN939" t="s">
        <v>1166</v>
      </c>
    </row>
    <row r="940" spans="39:40" x14ac:dyDescent="0.25">
      <c r="AM940">
        <v>832</v>
      </c>
      <c r="AN940" t="s">
        <v>975</v>
      </c>
    </row>
    <row r="941" spans="39:40" x14ac:dyDescent="0.25">
      <c r="AM941">
        <v>833</v>
      </c>
      <c r="AN941" t="s">
        <v>976</v>
      </c>
    </row>
    <row r="942" spans="39:40" x14ac:dyDescent="0.25">
      <c r="AM942">
        <v>834</v>
      </c>
      <c r="AN942" t="s">
        <v>977</v>
      </c>
    </row>
    <row r="943" spans="39:40" x14ac:dyDescent="0.25">
      <c r="AM943">
        <v>835</v>
      </c>
      <c r="AN943" t="s">
        <v>978</v>
      </c>
    </row>
    <row r="944" spans="39:40" x14ac:dyDescent="0.25">
      <c r="AM944">
        <v>836</v>
      </c>
      <c r="AN944" t="s">
        <v>979</v>
      </c>
    </row>
    <row r="945" spans="39:40" x14ac:dyDescent="0.25">
      <c r="AM945">
        <v>837</v>
      </c>
      <c r="AN945" t="s">
        <v>980</v>
      </c>
    </row>
    <row r="946" spans="39:40" x14ac:dyDescent="0.25">
      <c r="AM946">
        <v>838</v>
      </c>
      <c r="AN946" t="s">
        <v>981</v>
      </c>
    </row>
    <row r="947" spans="39:40" x14ac:dyDescent="0.25">
      <c r="AM947">
        <v>839</v>
      </c>
      <c r="AN947" t="s">
        <v>982</v>
      </c>
    </row>
    <row r="948" spans="39:40" x14ac:dyDescent="0.25">
      <c r="AM948">
        <v>840</v>
      </c>
      <c r="AN948" t="s">
        <v>438</v>
      </c>
    </row>
    <row r="949" spans="39:40" x14ac:dyDescent="0.25">
      <c r="AM949">
        <v>841</v>
      </c>
      <c r="AN949" t="s">
        <v>1167</v>
      </c>
    </row>
    <row r="950" spans="39:40" x14ac:dyDescent="0.25">
      <c r="AM950">
        <v>842</v>
      </c>
      <c r="AN950" t="s">
        <v>983</v>
      </c>
    </row>
    <row r="951" spans="39:40" x14ac:dyDescent="0.25">
      <c r="AM951">
        <v>843</v>
      </c>
      <c r="AN951" t="s">
        <v>984</v>
      </c>
    </row>
    <row r="952" spans="39:40" x14ac:dyDescent="0.25">
      <c r="AM952">
        <v>844</v>
      </c>
      <c r="AN952" t="s">
        <v>985</v>
      </c>
    </row>
    <row r="953" spans="39:40" x14ac:dyDescent="0.25">
      <c r="AM953">
        <v>845</v>
      </c>
      <c r="AN953" t="s">
        <v>986</v>
      </c>
    </row>
    <row r="954" spans="39:40" x14ac:dyDescent="0.25">
      <c r="AM954">
        <v>846</v>
      </c>
      <c r="AN954" t="s">
        <v>987</v>
      </c>
    </row>
    <row r="955" spans="39:40" x14ac:dyDescent="0.25">
      <c r="AM955">
        <v>847</v>
      </c>
      <c r="AN955" t="s">
        <v>988</v>
      </c>
    </row>
    <row r="956" spans="39:40" x14ac:dyDescent="0.25">
      <c r="AM956">
        <v>848</v>
      </c>
      <c r="AN956" t="s">
        <v>989</v>
      </c>
    </row>
    <row r="957" spans="39:40" x14ac:dyDescent="0.25">
      <c r="AM957">
        <v>849</v>
      </c>
      <c r="AN957" t="s">
        <v>990</v>
      </c>
    </row>
    <row r="958" spans="39:40" x14ac:dyDescent="0.25">
      <c r="AM958">
        <v>850</v>
      </c>
      <c r="AN958" t="s">
        <v>439</v>
      </c>
    </row>
    <row r="959" spans="39:40" x14ac:dyDescent="0.25">
      <c r="AM959">
        <v>851</v>
      </c>
      <c r="AN959" t="s">
        <v>1168</v>
      </c>
    </row>
    <row r="960" spans="39:40" x14ac:dyDescent="0.25">
      <c r="AM960">
        <v>852</v>
      </c>
      <c r="AN960" t="s">
        <v>991</v>
      </c>
    </row>
    <row r="961" spans="39:40" x14ac:dyDescent="0.25">
      <c r="AM961">
        <v>853</v>
      </c>
      <c r="AN961" t="s">
        <v>992</v>
      </c>
    </row>
    <row r="962" spans="39:40" x14ac:dyDescent="0.25">
      <c r="AM962">
        <v>854</v>
      </c>
      <c r="AN962" t="s">
        <v>993</v>
      </c>
    </row>
    <row r="963" spans="39:40" x14ac:dyDescent="0.25">
      <c r="AM963">
        <v>855</v>
      </c>
      <c r="AN963" t="s">
        <v>994</v>
      </c>
    </row>
    <row r="964" spans="39:40" x14ac:dyDescent="0.25">
      <c r="AM964">
        <v>856</v>
      </c>
      <c r="AN964" t="s">
        <v>995</v>
      </c>
    </row>
    <row r="965" spans="39:40" x14ac:dyDescent="0.25">
      <c r="AM965">
        <v>857</v>
      </c>
      <c r="AN965" t="s">
        <v>996</v>
      </c>
    </row>
    <row r="966" spans="39:40" x14ac:dyDescent="0.25">
      <c r="AM966">
        <v>858</v>
      </c>
      <c r="AN966" t="s">
        <v>997</v>
      </c>
    </row>
    <row r="967" spans="39:40" x14ac:dyDescent="0.25">
      <c r="AM967">
        <v>859</v>
      </c>
      <c r="AN967" t="s">
        <v>998</v>
      </c>
    </row>
    <row r="968" spans="39:40" x14ac:dyDescent="0.25">
      <c r="AM968">
        <v>860</v>
      </c>
      <c r="AN968" t="s">
        <v>440</v>
      </c>
    </row>
    <row r="969" spans="39:40" x14ac:dyDescent="0.25">
      <c r="AM969">
        <v>861</v>
      </c>
      <c r="AN969" t="s">
        <v>1169</v>
      </c>
    </row>
    <row r="970" spans="39:40" x14ac:dyDescent="0.25">
      <c r="AM970">
        <v>862</v>
      </c>
      <c r="AN970" t="s">
        <v>999</v>
      </c>
    </row>
    <row r="971" spans="39:40" x14ac:dyDescent="0.25">
      <c r="AM971">
        <v>863</v>
      </c>
      <c r="AN971" t="s">
        <v>1000</v>
      </c>
    </row>
    <row r="972" spans="39:40" x14ac:dyDescent="0.25">
      <c r="AM972">
        <v>864</v>
      </c>
      <c r="AN972" t="s">
        <v>1001</v>
      </c>
    </row>
    <row r="973" spans="39:40" x14ac:dyDescent="0.25">
      <c r="AM973">
        <v>865</v>
      </c>
      <c r="AN973" t="s">
        <v>1002</v>
      </c>
    </row>
    <row r="974" spans="39:40" x14ac:dyDescent="0.25">
      <c r="AM974">
        <v>866</v>
      </c>
      <c r="AN974" t="s">
        <v>1003</v>
      </c>
    </row>
    <row r="975" spans="39:40" x14ac:dyDescent="0.25">
      <c r="AM975">
        <v>867</v>
      </c>
      <c r="AN975" t="s">
        <v>1004</v>
      </c>
    </row>
    <row r="976" spans="39:40" x14ac:dyDescent="0.25">
      <c r="AM976">
        <v>868</v>
      </c>
      <c r="AN976" t="s">
        <v>1005</v>
      </c>
    </row>
    <row r="977" spans="39:40" x14ac:dyDescent="0.25">
      <c r="AM977">
        <v>869</v>
      </c>
      <c r="AN977" t="s">
        <v>1006</v>
      </c>
    </row>
    <row r="978" spans="39:40" x14ac:dyDescent="0.25">
      <c r="AM978">
        <v>870</v>
      </c>
      <c r="AN978" t="s">
        <v>441</v>
      </c>
    </row>
    <row r="979" spans="39:40" x14ac:dyDescent="0.25">
      <c r="AM979">
        <v>871</v>
      </c>
      <c r="AN979" t="s">
        <v>1170</v>
      </c>
    </row>
    <row r="980" spans="39:40" x14ac:dyDescent="0.25">
      <c r="AM980">
        <v>872</v>
      </c>
      <c r="AN980" t="s">
        <v>1007</v>
      </c>
    </row>
    <row r="981" spans="39:40" x14ac:dyDescent="0.25">
      <c r="AM981">
        <v>873</v>
      </c>
      <c r="AN981" t="s">
        <v>1008</v>
      </c>
    </row>
    <row r="982" spans="39:40" x14ac:dyDescent="0.25">
      <c r="AM982">
        <v>874</v>
      </c>
      <c r="AN982" t="s">
        <v>1009</v>
      </c>
    </row>
    <row r="983" spans="39:40" x14ac:dyDescent="0.25">
      <c r="AM983">
        <v>875</v>
      </c>
      <c r="AN983" t="s">
        <v>1010</v>
      </c>
    </row>
    <row r="984" spans="39:40" x14ac:dyDescent="0.25">
      <c r="AM984">
        <v>876</v>
      </c>
      <c r="AN984" t="s">
        <v>1011</v>
      </c>
    </row>
    <row r="985" spans="39:40" x14ac:dyDescent="0.25">
      <c r="AM985">
        <v>877</v>
      </c>
      <c r="AN985" t="s">
        <v>1012</v>
      </c>
    </row>
    <row r="986" spans="39:40" x14ac:dyDescent="0.25">
      <c r="AM986">
        <v>878</v>
      </c>
      <c r="AN986" t="s">
        <v>1013</v>
      </c>
    </row>
    <row r="987" spans="39:40" x14ac:dyDescent="0.25">
      <c r="AM987">
        <v>879</v>
      </c>
      <c r="AN987" t="s">
        <v>1014</v>
      </c>
    </row>
    <row r="988" spans="39:40" x14ac:dyDescent="0.25">
      <c r="AM988">
        <v>880</v>
      </c>
      <c r="AN988" t="s">
        <v>442</v>
      </c>
    </row>
    <row r="989" spans="39:40" x14ac:dyDescent="0.25">
      <c r="AM989">
        <v>881</v>
      </c>
      <c r="AN989" t="s">
        <v>1171</v>
      </c>
    </row>
    <row r="990" spans="39:40" x14ac:dyDescent="0.25">
      <c r="AM990">
        <v>882</v>
      </c>
      <c r="AN990" t="s">
        <v>1015</v>
      </c>
    </row>
    <row r="991" spans="39:40" x14ac:dyDescent="0.25">
      <c r="AM991">
        <v>883</v>
      </c>
      <c r="AN991" t="s">
        <v>1016</v>
      </c>
    </row>
    <row r="992" spans="39:40" x14ac:dyDescent="0.25">
      <c r="AM992">
        <v>884</v>
      </c>
      <c r="AN992" t="s">
        <v>1017</v>
      </c>
    </row>
    <row r="993" spans="39:40" x14ac:dyDescent="0.25">
      <c r="AM993">
        <v>885</v>
      </c>
      <c r="AN993" t="s">
        <v>1018</v>
      </c>
    </row>
    <row r="994" spans="39:40" x14ac:dyDescent="0.25">
      <c r="AM994">
        <v>886</v>
      </c>
      <c r="AN994" t="s">
        <v>1019</v>
      </c>
    </row>
    <row r="995" spans="39:40" x14ac:dyDescent="0.25">
      <c r="AM995">
        <v>887</v>
      </c>
      <c r="AN995" t="s">
        <v>1020</v>
      </c>
    </row>
    <row r="996" spans="39:40" x14ac:dyDescent="0.25">
      <c r="AM996">
        <v>888</v>
      </c>
      <c r="AN996" t="s">
        <v>1021</v>
      </c>
    </row>
    <row r="997" spans="39:40" x14ac:dyDescent="0.25">
      <c r="AM997">
        <v>889</v>
      </c>
      <c r="AN997" t="s">
        <v>1022</v>
      </c>
    </row>
    <row r="998" spans="39:40" x14ac:dyDescent="0.25">
      <c r="AM998">
        <v>890</v>
      </c>
      <c r="AN998" t="s">
        <v>443</v>
      </c>
    </row>
    <row r="999" spans="39:40" x14ac:dyDescent="0.25">
      <c r="AM999">
        <v>891</v>
      </c>
      <c r="AN999" t="s">
        <v>1172</v>
      </c>
    </row>
    <row r="1000" spans="39:40" x14ac:dyDescent="0.25">
      <c r="AM1000">
        <v>892</v>
      </c>
      <c r="AN1000" t="s">
        <v>1023</v>
      </c>
    </row>
    <row r="1001" spans="39:40" x14ac:dyDescent="0.25">
      <c r="AM1001">
        <v>893</v>
      </c>
      <c r="AN1001" t="s">
        <v>1024</v>
      </c>
    </row>
    <row r="1002" spans="39:40" x14ac:dyDescent="0.25">
      <c r="AM1002">
        <v>894</v>
      </c>
      <c r="AN1002" t="s">
        <v>1025</v>
      </c>
    </row>
    <row r="1003" spans="39:40" x14ac:dyDescent="0.25">
      <c r="AM1003">
        <v>895</v>
      </c>
      <c r="AN1003" t="s">
        <v>1026</v>
      </c>
    </row>
    <row r="1004" spans="39:40" x14ac:dyDescent="0.25">
      <c r="AM1004">
        <v>896</v>
      </c>
      <c r="AN1004" t="s">
        <v>1027</v>
      </c>
    </row>
    <row r="1005" spans="39:40" x14ac:dyDescent="0.25">
      <c r="AM1005">
        <v>897</v>
      </c>
      <c r="AN1005" t="s">
        <v>1028</v>
      </c>
    </row>
    <row r="1006" spans="39:40" x14ac:dyDescent="0.25">
      <c r="AM1006">
        <v>898</v>
      </c>
      <c r="AN1006" t="s">
        <v>1029</v>
      </c>
    </row>
    <row r="1007" spans="39:40" x14ac:dyDescent="0.25">
      <c r="AM1007">
        <v>899</v>
      </c>
      <c r="AN1007" t="s">
        <v>1030</v>
      </c>
    </row>
    <row r="1008" spans="39:40" x14ac:dyDescent="0.25">
      <c r="AM1008">
        <v>900</v>
      </c>
      <c r="AN1008" t="s">
        <v>191</v>
      </c>
    </row>
    <row r="1009" spans="39:40" x14ac:dyDescent="0.25">
      <c r="AM1009">
        <v>901</v>
      </c>
      <c r="AN1009" t="s">
        <v>1173</v>
      </c>
    </row>
    <row r="1010" spans="39:40" x14ac:dyDescent="0.25">
      <c r="AM1010">
        <v>902</v>
      </c>
      <c r="AN1010" t="s">
        <v>444</v>
      </c>
    </row>
    <row r="1011" spans="39:40" x14ac:dyDescent="0.25">
      <c r="AM1011">
        <v>903</v>
      </c>
      <c r="AN1011" t="s">
        <v>445</v>
      </c>
    </row>
    <row r="1012" spans="39:40" x14ac:dyDescent="0.25">
      <c r="AM1012">
        <v>904</v>
      </c>
      <c r="AN1012" t="s">
        <v>446</v>
      </c>
    </row>
    <row r="1013" spans="39:40" x14ac:dyDescent="0.25">
      <c r="AM1013">
        <v>905</v>
      </c>
      <c r="AN1013" t="s">
        <v>447</v>
      </c>
    </row>
    <row r="1014" spans="39:40" x14ac:dyDescent="0.25">
      <c r="AM1014">
        <v>906</v>
      </c>
      <c r="AN1014" t="s">
        <v>448</v>
      </c>
    </row>
    <row r="1015" spans="39:40" x14ac:dyDescent="0.25">
      <c r="AM1015">
        <v>907</v>
      </c>
      <c r="AN1015" t="s">
        <v>449</v>
      </c>
    </row>
    <row r="1016" spans="39:40" x14ac:dyDescent="0.25">
      <c r="AM1016">
        <v>908</v>
      </c>
      <c r="AN1016" t="s">
        <v>450</v>
      </c>
    </row>
    <row r="1017" spans="39:40" x14ac:dyDescent="0.25">
      <c r="AM1017">
        <v>909</v>
      </c>
      <c r="AN1017" t="s">
        <v>451</v>
      </c>
    </row>
    <row r="1018" spans="39:40" x14ac:dyDescent="0.25">
      <c r="AM1018">
        <v>910</v>
      </c>
      <c r="AN1018" t="s">
        <v>452</v>
      </c>
    </row>
    <row r="1019" spans="39:40" x14ac:dyDescent="0.25">
      <c r="AM1019">
        <v>911</v>
      </c>
      <c r="AN1019" t="s">
        <v>1031</v>
      </c>
    </row>
    <row r="1020" spans="39:40" x14ac:dyDescent="0.25">
      <c r="AM1020">
        <v>912</v>
      </c>
      <c r="AN1020" t="s">
        <v>1032</v>
      </c>
    </row>
    <row r="1021" spans="39:40" x14ac:dyDescent="0.25">
      <c r="AM1021">
        <v>913</v>
      </c>
      <c r="AN1021" t="s">
        <v>1033</v>
      </c>
    </row>
    <row r="1022" spans="39:40" x14ac:dyDescent="0.25">
      <c r="AM1022">
        <v>914</v>
      </c>
      <c r="AN1022" t="s">
        <v>1034</v>
      </c>
    </row>
    <row r="1023" spans="39:40" x14ac:dyDescent="0.25">
      <c r="AM1023">
        <v>915</v>
      </c>
      <c r="AN1023" t="s">
        <v>1035</v>
      </c>
    </row>
    <row r="1024" spans="39:40" x14ac:dyDescent="0.25">
      <c r="AM1024">
        <v>916</v>
      </c>
      <c r="AN1024" t="s">
        <v>1036</v>
      </c>
    </row>
    <row r="1025" spans="39:40" x14ac:dyDescent="0.25">
      <c r="AM1025">
        <v>917</v>
      </c>
      <c r="AN1025" t="s">
        <v>1037</v>
      </c>
    </row>
    <row r="1026" spans="39:40" x14ac:dyDescent="0.25">
      <c r="AM1026">
        <v>918</v>
      </c>
      <c r="AN1026" t="s">
        <v>1038</v>
      </c>
    </row>
    <row r="1027" spans="39:40" x14ac:dyDescent="0.25">
      <c r="AM1027">
        <v>919</v>
      </c>
      <c r="AN1027" t="s">
        <v>1039</v>
      </c>
    </row>
    <row r="1028" spans="39:40" x14ac:dyDescent="0.25">
      <c r="AM1028">
        <v>920</v>
      </c>
      <c r="AN1028" t="s">
        <v>453</v>
      </c>
    </row>
    <row r="1029" spans="39:40" x14ac:dyDescent="0.25">
      <c r="AM1029">
        <v>921</v>
      </c>
      <c r="AN1029" t="s">
        <v>1174</v>
      </c>
    </row>
    <row r="1030" spans="39:40" x14ac:dyDescent="0.25">
      <c r="AM1030">
        <v>922</v>
      </c>
      <c r="AN1030" t="s">
        <v>1040</v>
      </c>
    </row>
    <row r="1031" spans="39:40" x14ac:dyDescent="0.25">
      <c r="AM1031">
        <v>923</v>
      </c>
      <c r="AN1031" t="s">
        <v>1041</v>
      </c>
    </row>
    <row r="1032" spans="39:40" x14ac:dyDescent="0.25">
      <c r="AM1032">
        <v>924</v>
      </c>
      <c r="AN1032" t="s">
        <v>1042</v>
      </c>
    </row>
    <row r="1033" spans="39:40" x14ac:dyDescent="0.25">
      <c r="AM1033">
        <v>925</v>
      </c>
      <c r="AN1033" t="s">
        <v>1043</v>
      </c>
    </row>
    <row r="1034" spans="39:40" x14ac:dyDescent="0.25">
      <c r="AM1034">
        <v>926</v>
      </c>
      <c r="AN1034" t="s">
        <v>1044</v>
      </c>
    </row>
    <row r="1035" spans="39:40" x14ac:dyDescent="0.25">
      <c r="AM1035">
        <v>927</v>
      </c>
      <c r="AN1035" t="s">
        <v>1045</v>
      </c>
    </row>
    <row r="1036" spans="39:40" x14ac:dyDescent="0.25">
      <c r="AM1036">
        <v>928</v>
      </c>
      <c r="AN1036" t="s">
        <v>1046</v>
      </c>
    </row>
    <row r="1037" spans="39:40" x14ac:dyDescent="0.25">
      <c r="AM1037">
        <v>929</v>
      </c>
      <c r="AN1037" t="s">
        <v>1047</v>
      </c>
    </row>
    <row r="1038" spans="39:40" x14ac:dyDescent="0.25">
      <c r="AM1038">
        <v>930</v>
      </c>
      <c r="AN1038" t="s">
        <v>454</v>
      </c>
    </row>
    <row r="1039" spans="39:40" x14ac:dyDescent="0.25">
      <c r="AM1039">
        <v>931</v>
      </c>
      <c r="AN1039" t="s">
        <v>1175</v>
      </c>
    </row>
    <row r="1040" spans="39:40" x14ac:dyDescent="0.25">
      <c r="AM1040">
        <v>932</v>
      </c>
      <c r="AN1040" t="s">
        <v>1048</v>
      </c>
    </row>
    <row r="1041" spans="39:40" x14ac:dyDescent="0.25">
      <c r="AM1041">
        <v>933</v>
      </c>
      <c r="AN1041" t="s">
        <v>1049</v>
      </c>
    </row>
    <row r="1042" spans="39:40" x14ac:dyDescent="0.25">
      <c r="AM1042">
        <v>934</v>
      </c>
      <c r="AN1042" t="s">
        <v>1050</v>
      </c>
    </row>
    <row r="1043" spans="39:40" x14ac:dyDescent="0.25">
      <c r="AM1043">
        <v>935</v>
      </c>
      <c r="AN1043" t="s">
        <v>1051</v>
      </c>
    </row>
    <row r="1044" spans="39:40" x14ac:dyDescent="0.25">
      <c r="AM1044">
        <v>936</v>
      </c>
      <c r="AN1044" t="s">
        <v>1052</v>
      </c>
    </row>
    <row r="1045" spans="39:40" x14ac:dyDescent="0.25">
      <c r="AM1045">
        <v>937</v>
      </c>
      <c r="AN1045" t="s">
        <v>1053</v>
      </c>
    </row>
    <row r="1046" spans="39:40" x14ac:dyDescent="0.25">
      <c r="AM1046">
        <v>938</v>
      </c>
      <c r="AN1046" t="s">
        <v>1054</v>
      </c>
    </row>
    <row r="1047" spans="39:40" x14ac:dyDescent="0.25">
      <c r="AM1047">
        <v>939</v>
      </c>
      <c r="AN1047" t="s">
        <v>1055</v>
      </c>
    </row>
    <row r="1048" spans="39:40" x14ac:dyDescent="0.25">
      <c r="AM1048">
        <v>940</v>
      </c>
      <c r="AN1048" t="s">
        <v>455</v>
      </c>
    </row>
    <row r="1049" spans="39:40" x14ac:dyDescent="0.25">
      <c r="AM1049">
        <v>941</v>
      </c>
      <c r="AN1049" t="s">
        <v>1176</v>
      </c>
    </row>
    <row r="1050" spans="39:40" x14ac:dyDescent="0.25">
      <c r="AM1050">
        <v>942</v>
      </c>
      <c r="AN1050" t="s">
        <v>1056</v>
      </c>
    </row>
    <row r="1051" spans="39:40" x14ac:dyDescent="0.25">
      <c r="AM1051">
        <v>943</v>
      </c>
      <c r="AN1051" t="s">
        <v>1057</v>
      </c>
    </row>
    <row r="1052" spans="39:40" x14ac:dyDescent="0.25">
      <c r="AM1052">
        <v>944</v>
      </c>
      <c r="AN1052" t="s">
        <v>1058</v>
      </c>
    </row>
    <row r="1053" spans="39:40" x14ac:dyDescent="0.25">
      <c r="AM1053">
        <v>945</v>
      </c>
      <c r="AN1053" t="s">
        <v>1059</v>
      </c>
    </row>
    <row r="1054" spans="39:40" x14ac:dyDescent="0.25">
      <c r="AM1054">
        <v>946</v>
      </c>
      <c r="AN1054" t="s">
        <v>1060</v>
      </c>
    </row>
    <row r="1055" spans="39:40" x14ac:dyDescent="0.25">
      <c r="AM1055">
        <v>947</v>
      </c>
      <c r="AN1055" t="s">
        <v>1061</v>
      </c>
    </row>
    <row r="1056" spans="39:40" x14ac:dyDescent="0.25">
      <c r="AM1056">
        <v>948</v>
      </c>
      <c r="AN1056" t="s">
        <v>1062</v>
      </c>
    </row>
    <row r="1057" spans="39:40" x14ac:dyDescent="0.25">
      <c r="AM1057">
        <v>949</v>
      </c>
      <c r="AN1057" t="s">
        <v>1063</v>
      </c>
    </row>
    <row r="1058" spans="39:40" x14ac:dyDescent="0.25">
      <c r="AM1058">
        <v>950</v>
      </c>
      <c r="AN1058" t="s">
        <v>456</v>
      </c>
    </row>
    <row r="1059" spans="39:40" x14ac:dyDescent="0.25">
      <c r="AM1059">
        <v>951</v>
      </c>
      <c r="AN1059" t="s">
        <v>1177</v>
      </c>
    </row>
    <row r="1060" spans="39:40" x14ac:dyDescent="0.25">
      <c r="AM1060">
        <v>952</v>
      </c>
      <c r="AN1060" t="s">
        <v>1064</v>
      </c>
    </row>
    <row r="1061" spans="39:40" x14ac:dyDescent="0.25">
      <c r="AM1061">
        <v>953</v>
      </c>
      <c r="AN1061" t="s">
        <v>1065</v>
      </c>
    </row>
    <row r="1062" spans="39:40" x14ac:dyDescent="0.25">
      <c r="AM1062">
        <v>954</v>
      </c>
      <c r="AN1062" t="s">
        <v>1066</v>
      </c>
    </row>
    <row r="1063" spans="39:40" x14ac:dyDescent="0.25">
      <c r="AM1063">
        <v>955</v>
      </c>
      <c r="AN1063" t="s">
        <v>1067</v>
      </c>
    </row>
    <row r="1064" spans="39:40" x14ac:dyDescent="0.25">
      <c r="AM1064">
        <v>956</v>
      </c>
      <c r="AN1064" t="s">
        <v>1068</v>
      </c>
    </row>
    <row r="1065" spans="39:40" x14ac:dyDescent="0.25">
      <c r="AM1065">
        <v>957</v>
      </c>
      <c r="AN1065" t="s">
        <v>1069</v>
      </c>
    </row>
    <row r="1066" spans="39:40" x14ac:dyDescent="0.25">
      <c r="AM1066">
        <v>958</v>
      </c>
      <c r="AN1066" t="s">
        <v>1070</v>
      </c>
    </row>
    <row r="1067" spans="39:40" x14ac:dyDescent="0.25">
      <c r="AM1067">
        <v>959</v>
      </c>
      <c r="AN1067" t="s">
        <v>1071</v>
      </c>
    </row>
    <row r="1068" spans="39:40" x14ac:dyDescent="0.25">
      <c r="AM1068">
        <v>960</v>
      </c>
      <c r="AN1068" t="s">
        <v>457</v>
      </c>
    </row>
    <row r="1069" spans="39:40" x14ac:dyDescent="0.25">
      <c r="AM1069">
        <v>961</v>
      </c>
      <c r="AN1069" t="s">
        <v>1178</v>
      </c>
    </row>
    <row r="1070" spans="39:40" x14ac:dyDescent="0.25">
      <c r="AM1070">
        <v>962</v>
      </c>
      <c r="AN1070" t="s">
        <v>1072</v>
      </c>
    </row>
    <row r="1071" spans="39:40" x14ac:dyDescent="0.25">
      <c r="AM1071">
        <v>963</v>
      </c>
      <c r="AN1071" t="s">
        <v>1073</v>
      </c>
    </row>
    <row r="1072" spans="39:40" x14ac:dyDescent="0.25">
      <c r="AM1072">
        <v>964</v>
      </c>
      <c r="AN1072" t="s">
        <v>1074</v>
      </c>
    </row>
    <row r="1073" spans="39:40" x14ac:dyDescent="0.25">
      <c r="AM1073">
        <v>965</v>
      </c>
      <c r="AN1073" t="s">
        <v>1075</v>
      </c>
    </row>
    <row r="1074" spans="39:40" x14ac:dyDescent="0.25">
      <c r="AM1074">
        <v>966</v>
      </c>
      <c r="AN1074" t="s">
        <v>1076</v>
      </c>
    </row>
    <row r="1075" spans="39:40" x14ac:dyDescent="0.25">
      <c r="AM1075">
        <v>967</v>
      </c>
      <c r="AN1075" t="s">
        <v>1077</v>
      </c>
    </row>
    <row r="1076" spans="39:40" x14ac:dyDescent="0.25">
      <c r="AM1076">
        <v>968</v>
      </c>
      <c r="AN1076" t="s">
        <v>1078</v>
      </c>
    </row>
    <row r="1077" spans="39:40" x14ac:dyDescent="0.25">
      <c r="AM1077">
        <v>969</v>
      </c>
      <c r="AN1077" t="s">
        <v>1079</v>
      </c>
    </row>
    <row r="1078" spans="39:40" x14ac:dyDescent="0.25">
      <c r="AM1078">
        <v>970</v>
      </c>
      <c r="AN1078" t="s">
        <v>458</v>
      </c>
    </row>
    <row r="1079" spans="39:40" x14ac:dyDescent="0.25">
      <c r="AM1079">
        <v>971</v>
      </c>
      <c r="AN1079" t="s">
        <v>1179</v>
      </c>
    </row>
    <row r="1080" spans="39:40" x14ac:dyDescent="0.25">
      <c r="AM1080">
        <v>972</v>
      </c>
      <c r="AN1080" t="s">
        <v>1080</v>
      </c>
    </row>
    <row r="1081" spans="39:40" x14ac:dyDescent="0.25">
      <c r="AM1081">
        <v>973</v>
      </c>
      <c r="AN1081" t="s">
        <v>1081</v>
      </c>
    </row>
    <row r="1082" spans="39:40" x14ac:dyDescent="0.25">
      <c r="AM1082">
        <v>974</v>
      </c>
      <c r="AN1082" t="s">
        <v>1082</v>
      </c>
    </row>
    <row r="1083" spans="39:40" x14ac:dyDescent="0.25">
      <c r="AM1083">
        <v>975</v>
      </c>
      <c r="AN1083" t="s">
        <v>1083</v>
      </c>
    </row>
    <row r="1084" spans="39:40" x14ac:dyDescent="0.25">
      <c r="AM1084">
        <v>976</v>
      </c>
      <c r="AN1084" t="s">
        <v>1084</v>
      </c>
    </row>
    <row r="1085" spans="39:40" x14ac:dyDescent="0.25">
      <c r="AM1085">
        <v>977</v>
      </c>
      <c r="AN1085" t="s">
        <v>1085</v>
      </c>
    </row>
    <row r="1086" spans="39:40" x14ac:dyDescent="0.25">
      <c r="AM1086">
        <v>978</v>
      </c>
      <c r="AN1086" t="s">
        <v>1086</v>
      </c>
    </row>
    <row r="1087" spans="39:40" x14ac:dyDescent="0.25">
      <c r="AM1087">
        <v>979</v>
      </c>
      <c r="AN1087" t="s">
        <v>1087</v>
      </c>
    </row>
    <row r="1088" spans="39:40" x14ac:dyDescent="0.25">
      <c r="AM1088">
        <v>980</v>
      </c>
      <c r="AN1088" t="s">
        <v>459</v>
      </c>
    </row>
    <row r="1089" spans="39:40" x14ac:dyDescent="0.25">
      <c r="AM1089">
        <v>981</v>
      </c>
      <c r="AN1089" t="s">
        <v>1180</v>
      </c>
    </row>
    <row r="1090" spans="39:40" x14ac:dyDescent="0.25">
      <c r="AM1090">
        <v>982</v>
      </c>
      <c r="AN1090" t="s">
        <v>1088</v>
      </c>
    </row>
    <row r="1091" spans="39:40" x14ac:dyDescent="0.25">
      <c r="AM1091">
        <v>983</v>
      </c>
      <c r="AN1091" t="s">
        <v>1089</v>
      </c>
    </row>
    <row r="1092" spans="39:40" x14ac:dyDescent="0.25">
      <c r="AM1092">
        <v>984</v>
      </c>
      <c r="AN1092" t="s">
        <v>1090</v>
      </c>
    </row>
    <row r="1093" spans="39:40" x14ac:dyDescent="0.25">
      <c r="AM1093">
        <v>985</v>
      </c>
      <c r="AN1093" t="s">
        <v>1091</v>
      </c>
    </row>
    <row r="1094" spans="39:40" x14ac:dyDescent="0.25">
      <c r="AM1094">
        <v>986</v>
      </c>
      <c r="AN1094" t="s">
        <v>1092</v>
      </c>
    </row>
    <row r="1095" spans="39:40" x14ac:dyDescent="0.25">
      <c r="AM1095">
        <v>987</v>
      </c>
      <c r="AN1095" t="s">
        <v>1093</v>
      </c>
    </row>
    <row r="1096" spans="39:40" x14ac:dyDescent="0.25">
      <c r="AM1096">
        <v>988</v>
      </c>
      <c r="AN1096" t="s">
        <v>1094</v>
      </c>
    </row>
    <row r="1097" spans="39:40" x14ac:dyDescent="0.25">
      <c r="AM1097">
        <v>989</v>
      </c>
      <c r="AN1097" t="s">
        <v>1095</v>
      </c>
    </row>
    <row r="1098" spans="39:40" x14ac:dyDescent="0.25">
      <c r="AM1098">
        <v>990</v>
      </c>
      <c r="AN1098" t="s">
        <v>460</v>
      </c>
    </row>
    <row r="1099" spans="39:40" x14ac:dyDescent="0.25">
      <c r="AM1099">
        <v>991</v>
      </c>
      <c r="AN1099" t="s">
        <v>1181</v>
      </c>
    </row>
    <row r="1100" spans="39:40" x14ac:dyDescent="0.25">
      <c r="AM1100">
        <v>992</v>
      </c>
      <c r="AN1100" t="s">
        <v>1096</v>
      </c>
    </row>
    <row r="1101" spans="39:40" x14ac:dyDescent="0.25">
      <c r="AM1101">
        <v>993</v>
      </c>
      <c r="AN1101" t="s">
        <v>1097</v>
      </c>
    </row>
    <row r="1102" spans="39:40" x14ac:dyDescent="0.25">
      <c r="AM1102">
        <v>994</v>
      </c>
      <c r="AN1102" t="s">
        <v>1098</v>
      </c>
    </row>
    <row r="1103" spans="39:40" x14ac:dyDescent="0.25">
      <c r="AM1103">
        <v>995</v>
      </c>
      <c r="AN1103" t="s">
        <v>1099</v>
      </c>
    </row>
    <row r="1104" spans="39:40" x14ac:dyDescent="0.25">
      <c r="AM1104">
        <v>996</v>
      </c>
      <c r="AN1104" t="s">
        <v>1100</v>
      </c>
    </row>
    <row r="1105" spans="39:40" x14ac:dyDescent="0.25">
      <c r="AM1105">
        <v>997</v>
      </c>
      <c r="AN1105" t="s">
        <v>1101</v>
      </c>
    </row>
    <row r="1106" spans="39:40" x14ac:dyDescent="0.25">
      <c r="AM1106">
        <v>998</v>
      </c>
      <c r="AN1106" t="s">
        <v>1102</v>
      </c>
    </row>
    <row r="1107" spans="39:40" x14ac:dyDescent="0.25">
      <c r="AM1107">
        <v>999</v>
      </c>
      <c r="AN1107" t="s">
        <v>461</v>
      </c>
    </row>
  </sheetData>
  <sheetProtection algorithmName="SHA-512" hashValue="2rht9JwpX2JUR0poZw08o01gMYKI8mVigw/rxwooGNpmxjj3PgmTpVML7fGlXNlKJ7MPMyiWpqnw4hPUfpgMXw==" saltValue="eWegm3oOMZJZUHQsf35H5g==" spinCount="100000" sheet="1"/>
  <mergeCells count="127">
    <mergeCell ref="A43:B43"/>
    <mergeCell ref="H41:O41"/>
    <mergeCell ref="A38:B38"/>
    <mergeCell ref="C39:D39"/>
    <mergeCell ref="A39:B39"/>
    <mergeCell ref="A40:W40"/>
    <mergeCell ref="L32:M33"/>
    <mergeCell ref="C37:D38"/>
    <mergeCell ref="E37:M38"/>
    <mergeCell ref="A37:B37"/>
    <mergeCell ref="A36:W36"/>
    <mergeCell ref="P32:Q32"/>
    <mergeCell ref="R32:W32"/>
    <mergeCell ref="A35:J35"/>
    <mergeCell ref="K35:M35"/>
    <mergeCell ref="E43:W43"/>
    <mergeCell ref="F41:G41"/>
    <mergeCell ref="F42:G42"/>
    <mergeCell ref="Q41:V41"/>
    <mergeCell ref="N33:O33"/>
    <mergeCell ref="N32:O32"/>
    <mergeCell ref="W37:W39"/>
    <mergeCell ref="S37:T39"/>
    <mergeCell ref="N39:R39"/>
    <mergeCell ref="E1:W3"/>
    <mergeCell ref="E4:W6"/>
    <mergeCell ref="Q42:V42"/>
    <mergeCell ref="A42:E42"/>
    <mergeCell ref="J24:K25"/>
    <mergeCell ref="A41:E41"/>
    <mergeCell ref="N35:W35"/>
    <mergeCell ref="H42:O42"/>
    <mergeCell ref="M21:O21"/>
    <mergeCell ref="P18:R18"/>
    <mergeCell ref="P19:R19"/>
    <mergeCell ref="P20:R20"/>
    <mergeCell ref="P21:R21"/>
    <mergeCell ref="S19:U19"/>
    <mergeCell ref="S20:U20"/>
    <mergeCell ref="S21:U21"/>
    <mergeCell ref="F30:H30"/>
    <mergeCell ref="A8:D8"/>
    <mergeCell ref="E8:G8"/>
    <mergeCell ref="H8:J8"/>
    <mergeCell ref="A9:D9"/>
    <mergeCell ref="Q8:T8"/>
    <mergeCell ref="U8:W8"/>
    <mergeCell ref="F9:I9"/>
    <mergeCell ref="P9:R9"/>
    <mergeCell ref="A7:W7"/>
    <mergeCell ref="L23:N23"/>
    <mergeCell ref="T23:W23"/>
    <mergeCell ref="R23:S23"/>
    <mergeCell ref="O23:Q23"/>
    <mergeCell ref="A23:B23"/>
    <mergeCell ref="A22:I22"/>
    <mergeCell ref="J22:W22"/>
    <mergeCell ref="J21:L21"/>
    <mergeCell ref="A10:D10"/>
    <mergeCell ref="F10:I10"/>
    <mergeCell ref="J19:L19"/>
    <mergeCell ref="J18:L18"/>
    <mergeCell ref="C23:D23"/>
    <mergeCell ref="F23:I23"/>
    <mergeCell ref="K8:L8"/>
    <mergeCell ref="M8:P8"/>
    <mergeCell ref="S9:W9"/>
    <mergeCell ref="S10:W10"/>
    <mergeCell ref="J9:O9"/>
    <mergeCell ref="E18:I18"/>
    <mergeCell ref="E19:I19"/>
    <mergeCell ref="A18:B18"/>
    <mergeCell ref="P10:R10"/>
    <mergeCell ref="L24:N25"/>
    <mergeCell ref="O24:Q25"/>
    <mergeCell ref="E21:I21"/>
    <mergeCell ref="A11:W11"/>
    <mergeCell ref="A12:W16"/>
    <mergeCell ref="J10:O10"/>
    <mergeCell ref="J32:K33"/>
    <mergeCell ref="A17:I17"/>
    <mergeCell ref="C18:D18"/>
    <mergeCell ref="C19:D19"/>
    <mergeCell ref="F26:I27"/>
    <mergeCell ref="J17:W17"/>
    <mergeCell ref="M19:O19"/>
    <mergeCell ref="M20:O20"/>
    <mergeCell ref="E24:E25"/>
    <mergeCell ref="F24:I25"/>
    <mergeCell ref="A28:W28"/>
    <mergeCell ref="J26:L27"/>
    <mergeCell ref="M26:W27"/>
    <mergeCell ref="R24:S25"/>
    <mergeCell ref="A26:B27"/>
    <mergeCell ref="C26:D27"/>
    <mergeCell ref="J23:K23"/>
    <mergeCell ref="A20:I20"/>
    <mergeCell ref="A21:B21"/>
    <mergeCell ref="A24:B25"/>
    <mergeCell ref="A29:B29"/>
    <mergeCell ref="F29:H29"/>
    <mergeCell ref="S18:U18"/>
    <mergeCell ref="A30:B30"/>
    <mergeCell ref="T30:W30"/>
    <mergeCell ref="E26:E27"/>
    <mergeCell ref="J20:L20"/>
    <mergeCell ref="I30:M30"/>
    <mergeCell ref="Q30:S30"/>
    <mergeCell ref="C24:D25"/>
    <mergeCell ref="O30:P30"/>
    <mergeCell ref="A19:B19"/>
    <mergeCell ref="V18:W21"/>
    <mergeCell ref="M18:O18"/>
    <mergeCell ref="A31:W31"/>
    <mergeCell ref="I29:M29"/>
    <mergeCell ref="Q29:S29"/>
    <mergeCell ref="T29:W29"/>
    <mergeCell ref="O29:P29"/>
    <mergeCell ref="A32:B33"/>
    <mergeCell ref="C32:I33"/>
    <mergeCell ref="U37:V39"/>
    <mergeCell ref="T24:W25"/>
    <mergeCell ref="N37:R38"/>
    <mergeCell ref="A34:W34"/>
    <mergeCell ref="E39:M39"/>
    <mergeCell ref="P33:Q33"/>
    <mergeCell ref="R33:W33"/>
  </mergeCells>
  <dataValidations count="5">
    <dataValidation type="custom" allowBlank="1" showInputMessage="1" showErrorMessage="1" errorTitle="ATENCIÓN" error="La fecha de pago de seguridad social(punto 5) no puede ser mayor a la fecha de expedición. " sqref="L24:N25" xr:uid="{00000000-0002-0000-0000-000000000000}">
      <formula1>(F24&lt;=L24)</formula1>
    </dataValidation>
    <dataValidation type="custom" allowBlank="1" showInputMessage="1" showErrorMessage="1" errorTitle="ATENCIÓN" error="Fecha de aprobación de supervisor no puede ser inferior a la fecha de expedición (Punto 6)" sqref="U37:V39" xr:uid="{00000000-0002-0000-0000-000001000000}">
      <formula1>(L24&lt;=U37)</formula1>
    </dataValidation>
    <dataValidation allowBlank="1" showInputMessage="1" showErrorMessage="1" errorTitle="ASDA" error="DSDSFD" sqref="V18:W21" xr:uid="{00000000-0002-0000-0000-000002000000}"/>
    <dataValidation type="date" allowBlank="1" showInputMessage="1" showErrorMessage="1" sqref="F24:I27 J10 P10:R10" xr:uid="{00000000-0002-0000-0000-000003000000}">
      <formula1>45658</formula1>
      <formula2>46022</formula2>
    </dataValidation>
    <dataValidation type="custom" allowBlank="1" showInputMessage="1" showErrorMessage="1" errorTitle="ATENCIÓN" error="VALOR AFECTADO EN RP (PUNTO 4) ES DIFERENTE AL VALOR COBRO DEL MES" sqref="T24:W25" xr:uid="{00000000-0002-0000-0000-000004000000}">
      <formula1>T24=AS18</formula1>
    </dataValidation>
  </dataValidations>
  <printOptions horizontalCentered="1" verticalCentered="1"/>
  <pageMargins left="0.11811023622047245" right="0.11811023622047245" top="0.19685039370078741" bottom="0.19685039370078741" header="0.31496062992125984" footer="0.31496062992125984"/>
  <pageSetup paperSize="14" scale="41" orientation="landscape" r:id="rId1"/>
  <ignoredErrors>
    <ignoredError sqref="M26" evalErro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5000000}">
          <x14:formula1>
            <xm:f>Hoja2!$C$3:$C$5</xm:f>
          </x14:formula1>
          <xm:sqref>U8:W8</xm:sqref>
        </x14:dataValidation>
        <x14:dataValidation type="list" allowBlank="1" showInputMessage="1" showErrorMessage="1" xr:uid="{00000000-0002-0000-0000-000006000000}">
          <x14:formula1>
            <xm:f>Hoja2!$E$3:$E$5</xm:f>
          </x14:formula1>
          <xm:sqref>A19</xm:sqref>
        </x14:dataValidation>
        <x14:dataValidation type="list" allowBlank="1" showInputMessage="1" showErrorMessage="1" xr:uid="{00000000-0002-0000-0000-000007000000}">
          <x14:formula1>
            <xm:f>Hoja2!$F$3:$F$18</xm:f>
          </x14:formula1>
          <xm:sqref>A21:B21</xm:sqref>
        </x14:dataValidation>
        <x14:dataValidation type="list" allowBlank="1" showInputMessage="1" showErrorMessage="1" xr:uid="{00000000-0002-0000-0000-000008000000}">
          <x14:formula1>
            <xm:f>Hoja2!$G$3:$G$18</xm:f>
          </x14:formula1>
          <xm:sqref>D21</xm:sqref>
        </x14:dataValidation>
        <x14:dataValidation type="list" allowBlank="1" showInputMessage="1" showErrorMessage="1" xr:uid="{00000000-0002-0000-0000-000009000000}">
          <x14:formula1>
            <xm:f>Hoja2!$N$4:$N$5</xm:f>
          </x14:formula1>
          <xm:sqref>C43</xm:sqref>
        </x14:dataValidation>
        <x14:dataValidation type="list" allowBlank="1" showInputMessage="1" showErrorMessage="1" xr:uid="{00000000-0002-0000-0000-00000B000000}">
          <x14:formula1>
            <xm:f>Hoja2!$M$3:$M$9</xm:f>
          </x14:formula1>
          <xm:sqref>N35:W35</xm:sqref>
        </x14:dataValidation>
        <x14:dataValidation type="list" allowBlank="1" showInputMessage="1" showErrorMessage="1" xr:uid="{00000000-0002-0000-0000-00000C000000}">
          <x14:formula1>
            <xm:f>Hoja2!$K$4:$K$5</xm:f>
          </x14:formula1>
          <xm:sqref>C29:C30</xm:sqref>
        </x14:dataValidation>
        <x14:dataValidation type="list" allowBlank="1" showInputMessage="1" showErrorMessage="1" xr:uid="{00000000-0002-0000-0000-00000D000000}">
          <x14:formula1>
            <xm:f>Hoja2!$S$3:$S$47</xm:f>
          </x14:formula1>
          <xm:sqref>S10:W10</xm:sqref>
        </x14:dataValidation>
        <x14:dataValidation type="list" allowBlank="1" showInputMessage="1" showErrorMessage="1" xr:uid="{00000000-0002-0000-0000-00000E000000}">
          <x14:formula1>
            <xm:f>Hoja2!$D$3:$D$4</xm:f>
          </x14:formula1>
          <xm:sqref>E10</xm:sqref>
        </x14:dataValidation>
        <x14:dataValidation type="list" allowBlank="1" showInputMessage="1" showErrorMessage="1" xr:uid="{00000000-0002-0000-0000-00000F000000}">
          <x14:formula1>
            <xm:f>Hoja2!$H$4:$H$15</xm:f>
          </x14:formula1>
          <xm:sqref>E24:E27</xm:sqref>
        </x14:dataValidation>
        <x14:dataValidation type="list" allowBlank="1" showInputMessage="1" showErrorMessage="1" xr:uid="{D46DEEB3-C72E-4993-8C51-F0A3AA86F8C2}">
          <x14:formula1>
            <xm:f>Hoja2!$P$1:$P$15</xm:f>
          </x14:formula1>
          <xm:sqref>O30:P30</xm:sqref>
        </x14:dataValidation>
        <x14:dataValidation type="list" allowBlank="1" showInputMessage="1" showErrorMessage="1" xr:uid="{5BC90B5A-EF4C-4DC5-B030-48E2826092E4}">
          <x14:formula1>
            <xm:f>Hoja2!$X$2:$X$5</xm:f>
          </x14:formula1>
          <xm:sqref>J23:K23</xm:sqref>
        </x14:dataValidation>
        <x14:dataValidation type="list" allowBlank="1" showInputMessage="1" showErrorMessage="1" xr:uid="{FA3B5755-EC8E-4ABD-A900-D7B3F367C610}">
          <x14:formula1>
            <xm:f>Hoja2!$P$1:$P$15</xm:f>
          </x14:formula1>
          <xm:sqref>O29:P29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BC10"/>
  <sheetViews>
    <sheetView topLeftCell="AP1" workbookViewId="0">
      <selection activeCell="BC2" sqref="BC2"/>
    </sheetView>
  </sheetViews>
  <sheetFormatPr baseColWidth="10" defaultColWidth="11.42578125" defaultRowHeight="15" x14ac:dyDescent="0.25"/>
  <cols>
    <col min="7" max="8" width="11.85546875" bestFit="1" customWidth="1"/>
    <col min="29" max="29" width="13.140625" bestFit="1" customWidth="1"/>
    <col min="38" max="38" width="12.7109375" bestFit="1" customWidth="1"/>
    <col min="50" max="50" width="12.85546875" bestFit="1" customWidth="1"/>
  </cols>
  <sheetData>
    <row r="1" spans="1:55" x14ac:dyDescent="0.25">
      <c r="A1" t="s">
        <v>141</v>
      </c>
      <c r="B1" t="s">
        <v>142</v>
      </c>
      <c r="C1" t="s">
        <v>143</v>
      </c>
      <c r="D1" t="s">
        <v>144</v>
      </c>
      <c r="E1" t="s">
        <v>145</v>
      </c>
      <c r="F1" t="s">
        <v>146</v>
      </c>
      <c r="G1" t="s">
        <v>8</v>
      </c>
      <c r="H1" t="s">
        <v>9</v>
      </c>
      <c r="I1" t="s">
        <v>10</v>
      </c>
      <c r="J1" t="s">
        <v>11</v>
      </c>
      <c r="K1" t="s">
        <v>61</v>
      </c>
      <c r="L1" t="s">
        <v>147</v>
      </c>
      <c r="M1" t="s">
        <v>148</v>
      </c>
      <c r="N1" t="s">
        <v>149</v>
      </c>
      <c r="O1" t="s">
        <v>150</v>
      </c>
      <c r="P1" t="s">
        <v>151</v>
      </c>
      <c r="Q1" t="s">
        <v>15</v>
      </c>
      <c r="R1" t="s">
        <v>16</v>
      </c>
      <c r="S1" t="s">
        <v>17</v>
      </c>
      <c r="T1" t="s">
        <v>152</v>
      </c>
      <c r="U1" t="s">
        <v>153</v>
      </c>
      <c r="V1" t="s">
        <v>154</v>
      </c>
      <c r="W1" t="s">
        <v>155</v>
      </c>
      <c r="X1" t="s">
        <v>156</v>
      </c>
      <c r="Y1" t="s">
        <v>157</v>
      </c>
      <c r="Z1" t="s">
        <v>158</v>
      </c>
      <c r="AA1" t="s">
        <v>159</v>
      </c>
      <c r="AB1" t="s">
        <v>160</v>
      </c>
      <c r="AC1" t="s">
        <v>161</v>
      </c>
      <c r="AD1" t="s">
        <v>162</v>
      </c>
      <c r="AE1" t="s">
        <v>163</v>
      </c>
      <c r="AF1" t="s">
        <v>164</v>
      </c>
      <c r="AG1" t="s">
        <v>165</v>
      </c>
      <c r="AH1" t="s">
        <v>166</v>
      </c>
      <c r="AI1" t="s">
        <v>167</v>
      </c>
      <c r="AJ1" t="s">
        <v>168</v>
      </c>
      <c r="AK1" t="s">
        <v>169</v>
      </c>
      <c r="AL1" t="s">
        <v>1182</v>
      </c>
      <c r="AM1" t="s">
        <v>1183</v>
      </c>
      <c r="AN1" t="s">
        <v>171</v>
      </c>
      <c r="AO1" t="s">
        <v>170</v>
      </c>
      <c r="AP1" t="s">
        <v>172</v>
      </c>
      <c r="AQ1" t="s">
        <v>175</v>
      </c>
      <c r="AR1" t="s">
        <v>173</v>
      </c>
      <c r="AS1" t="s">
        <v>174</v>
      </c>
      <c r="AT1" t="s">
        <v>32</v>
      </c>
      <c r="AU1" t="s">
        <v>176</v>
      </c>
      <c r="AV1" t="s">
        <v>177</v>
      </c>
      <c r="AW1" t="s">
        <v>289</v>
      </c>
      <c r="AX1" t="s">
        <v>290</v>
      </c>
      <c r="AY1" t="s">
        <v>178</v>
      </c>
      <c r="AZ1" t="s">
        <v>40</v>
      </c>
      <c r="BA1" t="s">
        <v>179</v>
      </c>
      <c r="BB1" t="s">
        <v>1192</v>
      </c>
      <c r="BC1" t="s">
        <v>1193</v>
      </c>
    </row>
    <row r="2" spans="1:55" x14ac:dyDescent="0.25">
      <c r="A2">
        <f>Formato!H8</f>
        <v>0</v>
      </c>
      <c r="B2">
        <f>Formato!M8</f>
        <v>0</v>
      </c>
      <c r="C2" t="str">
        <f>Formato!U8</f>
        <v>MINVIVIENDA</v>
      </c>
      <c r="D2">
        <f>Formato!A10</f>
        <v>0</v>
      </c>
      <c r="E2">
        <f>Formato!E10</f>
        <v>0</v>
      </c>
      <c r="F2">
        <f>Formato!F10</f>
        <v>0</v>
      </c>
      <c r="G2" s="25">
        <f>Formato!J10</f>
        <v>0</v>
      </c>
      <c r="H2" s="25">
        <f>Formato!M10</f>
        <v>0</v>
      </c>
      <c r="I2" s="25">
        <f>Formato!P10</f>
        <v>0</v>
      </c>
      <c r="J2">
        <f>Formato!S10</f>
        <v>0</v>
      </c>
      <c r="K2">
        <f>Formato!E12</f>
        <v>0</v>
      </c>
      <c r="L2">
        <f>Formato!E13</f>
        <v>0</v>
      </c>
      <c r="M2">
        <f>Formato!E14</f>
        <v>0</v>
      </c>
      <c r="N2">
        <f>Formato!E15</f>
        <v>0</v>
      </c>
      <c r="O2">
        <f>Formato!E16</f>
        <v>0</v>
      </c>
      <c r="P2">
        <f>Formato!F12</f>
        <v>0</v>
      </c>
      <c r="Q2">
        <f>Formato!A19</f>
        <v>0</v>
      </c>
      <c r="R2">
        <f>Formato!C19</f>
        <v>0</v>
      </c>
      <c r="S2" s="23">
        <f>Formato!E19</f>
        <v>0</v>
      </c>
      <c r="T2">
        <f>Formato!M18</f>
        <v>0</v>
      </c>
      <c r="U2">
        <f>Formato!S18</f>
        <v>0</v>
      </c>
      <c r="V2">
        <f>Formato!M19</f>
        <v>0</v>
      </c>
      <c r="W2">
        <f>Formato!S19</f>
        <v>0</v>
      </c>
      <c r="X2">
        <f>Formato!M20</f>
        <v>0</v>
      </c>
      <c r="Y2">
        <f>Formato!S20</f>
        <v>0</v>
      </c>
      <c r="Z2">
        <f>Formato!M21</f>
        <v>0</v>
      </c>
      <c r="AA2">
        <f>Formato!S21</f>
        <v>0</v>
      </c>
      <c r="AB2">
        <f>Formato!A21</f>
        <v>0</v>
      </c>
      <c r="AC2">
        <f>Formato!D21</f>
        <v>0</v>
      </c>
      <c r="AD2">
        <f>Formato!A24</f>
        <v>0</v>
      </c>
      <c r="AE2">
        <f>Formato!C24</f>
        <v>0</v>
      </c>
      <c r="AF2">
        <f>Formato!E24</f>
        <v>0</v>
      </c>
      <c r="AG2" s="23">
        <f>Formato!F24</f>
        <v>0</v>
      </c>
      <c r="AH2">
        <f>Formato!A26</f>
        <v>0</v>
      </c>
      <c r="AI2">
        <f>Formato!C26</f>
        <v>0</v>
      </c>
      <c r="AJ2">
        <f>Formato!E26</f>
        <v>0</v>
      </c>
      <c r="AK2" s="23">
        <f>Formato!F26</f>
        <v>0</v>
      </c>
      <c r="AL2" t="str">
        <f>Formato!J23</f>
        <v>Cobro No.</v>
      </c>
      <c r="AM2">
        <f>Formato!J24</f>
        <v>0</v>
      </c>
      <c r="AN2" s="23">
        <f>Formato!L24</f>
        <v>0</v>
      </c>
      <c r="AO2">
        <f>Formato!O24</f>
        <v>0</v>
      </c>
      <c r="AP2" t="str">
        <f>Formato!R24</f>
        <v>-</v>
      </c>
      <c r="AQ2">
        <f>Formato!T24</f>
        <v>0</v>
      </c>
      <c r="AR2" t="e">
        <f>Formato!#REF!</f>
        <v>#REF!</v>
      </c>
      <c r="AS2" t="e">
        <f>Formato!#REF!</f>
        <v>#REF!</v>
      </c>
      <c r="AT2" t="e">
        <f>Formato!#REF!</f>
        <v>#REF!</v>
      </c>
      <c r="AU2">
        <f>Formato!C29</f>
        <v>0</v>
      </c>
      <c r="AV2">
        <f>Formato!E29</f>
        <v>0</v>
      </c>
      <c r="AW2">
        <f>Formato!C30</f>
        <v>0</v>
      </c>
      <c r="AX2">
        <f>Formato!E30</f>
        <v>0</v>
      </c>
      <c r="AY2">
        <f>Formato!R32</f>
        <v>0</v>
      </c>
      <c r="AZ2">
        <f>Formato!R33</f>
        <v>0</v>
      </c>
      <c r="BA2" t="str">
        <f>Formato!N35</f>
        <v>SELECCIONAR</v>
      </c>
      <c r="BB2">
        <f>Formato!O29</f>
        <v>0</v>
      </c>
      <c r="BC2">
        <f>Formato!O30</f>
        <v>0</v>
      </c>
    </row>
    <row r="4" spans="1:55" x14ac:dyDescent="0.25">
      <c r="G4" s="24"/>
    </row>
    <row r="10" spans="1:55" x14ac:dyDescent="0.25">
      <c r="AS10" t="s">
        <v>287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2:X47"/>
  <sheetViews>
    <sheetView topLeftCell="M1" workbookViewId="0">
      <selection activeCell="P11" sqref="P11"/>
    </sheetView>
  </sheetViews>
  <sheetFormatPr baseColWidth="10" defaultColWidth="11.42578125" defaultRowHeight="15" x14ac:dyDescent="0.25"/>
  <cols>
    <col min="3" max="3" width="13.5703125" bestFit="1" customWidth="1"/>
    <col min="4" max="4" width="18.28515625" bestFit="1" customWidth="1"/>
    <col min="5" max="5" width="14" bestFit="1" customWidth="1"/>
    <col min="7" max="7" width="17.28515625" customWidth="1"/>
    <col min="13" max="13" width="26" bestFit="1" customWidth="1"/>
    <col min="19" max="19" width="15" customWidth="1"/>
  </cols>
  <sheetData>
    <row r="2" spans="2:24" x14ac:dyDescent="0.25">
      <c r="B2" t="s">
        <v>55</v>
      </c>
      <c r="C2" t="s">
        <v>56</v>
      </c>
      <c r="D2" t="s">
        <v>57</v>
      </c>
      <c r="E2" t="s">
        <v>15</v>
      </c>
      <c r="F2" t="s">
        <v>58</v>
      </c>
      <c r="G2" t="s">
        <v>59</v>
      </c>
      <c r="H2" t="s">
        <v>25</v>
      </c>
      <c r="I2" t="s">
        <v>60</v>
      </c>
      <c r="J2" t="s">
        <v>61</v>
      </c>
      <c r="K2" t="s">
        <v>62</v>
      </c>
      <c r="L2" t="s">
        <v>63</v>
      </c>
      <c r="M2" t="s">
        <v>42</v>
      </c>
      <c r="N2" t="s">
        <v>64</v>
      </c>
      <c r="P2" t="s">
        <v>1184</v>
      </c>
      <c r="S2" t="s">
        <v>65</v>
      </c>
      <c r="U2" t="s">
        <v>66</v>
      </c>
      <c r="X2" t="s">
        <v>74</v>
      </c>
    </row>
    <row r="3" spans="2:24" x14ac:dyDescent="0.25">
      <c r="C3" s="1"/>
      <c r="D3" t="s">
        <v>67</v>
      </c>
      <c r="I3" t="s">
        <v>68</v>
      </c>
      <c r="K3" t="s">
        <v>68</v>
      </c>
      <c r="L3" t="s">
        <v>68</v>
      </c>
      <c r="M3" t="s">
        <v>31</v>
      </c>
      <c r="N3" t="s">
        <v>31</v>
      </c>
      <c r="P3" t="s">
        <v>1185</v>
      </c>
      <c r="S3" t="s">
        <v>69</v>
      </c>
      <c r="U3" s="2">
        <v>0.4</v>
      </c>
      <c r="X3" t="s">
        <v>1197</v>
      </c>
    </row>
    <row r="4" spans="2:24" x14ac:dyDescent="0.25">
      <c r="C4" t="s">
        <v>70</v>
      </c>
      <c r="D4" t="s">
        <v>71</v>
      </c>
      <c r="E4" t="s">
        <v>72</v>
      </c>
      <c r="F4">
        <v>1</v>
      </c>
      <c r="G4">
        <v>1</v>
      </c>
      <c r="H4" t="s">
        <v>73</v>
      </c>
      <c r="I4" t="s">
        <v>74</v>
      </c>
      <c r="J4" s="2">
        <v>0.19</v>
      </c>
      <c r="K4" t="s">
        <v>63</v>
      </c>
      <c r="M4" t="s">
        <v>75</v>
      </c>
      <c r="N4" t="s">
        <v>76</v>
      </c>
      <c r="P4" t="s">
        <v>1186</v>
      </c>
      <c r="S4" t="s">
        <v>77</v>
      </c>
      <c r="X4" t="s">
        <v>1198</v>
      </c>
    </row>
    <row r="5" spans="2:24" x14ac:dyDescent="0.25">
      <c r="C5" t="s">
        <v>78</v>
      </c>
      <c r="E5" t="s">
        <v>79</v>
      </c>
      <c r="F5">
        <v>2</v>
      </c>
      <c r="G5">
        <v>2</v>
      </c>
      <c r="H5" t="s">
        <v>80</v>
      </c>
      <c r="I5" t="s">
        <v>81</v>
      </c>
      <c r="J5" s="2">
        <v>1</v>
      </c>
      <c r="K5" t="s">
        <v>62</v>
      </c>
      <c r="L5" t="s">
        <v>63</v>
      </c>
      <c r="M5" t="s">
        <v>82</v>
      </c>
      <c r="N5" t="s">
        <v>54</v>
      </c>
      <c r="P5" t="s">
        <v>1187</v>
      </c>
      <c r="S5" t="s">
        <v>83</v>
      </c>
    </row>
    <row r="6" spans="2:24" x14ac:dyDescent="0.25">
      <c r="F6">
        <v>3</v>
      </c>
      <c r="G6">
        <v>3</v>
      </c>
      <c r="H6" t="s">
        <v>84</v>
      </c>
      <c r="M6" t="s">
        <v>85</v>
      </c>
      <c r="N6" t="s">
        <v>86</v>
      </c>
      <c r="P6" t="s">
        <v>1188</v>
      </c>
      <c r="S6" t="s">
        <v>87</v>
      </c>
    </row>
    <row r="7" spans="2:24" x14ac:dyDescent="0.25">
      <c r="F7">
        <v>4</v>
      </c>
      <c r="G7">
        <v>4</v>
      </c>
      <c r="H7" t="s">
        <v>88</v>
      </c>
      <c r="M7" t="s">
        <v>89</v>
      </c>
      <c r="P7" t="s">
        <v>1189</v>
      </c>
      <c r="S7" t="s">
        <v>90</v>
      </c>
    </row>
    <row r="8" spans="2:24" x14ac:dyDescent="0.25">
      <c r="F8">
        <v>5</v>
      </c>
      <c r="G8">
        <v>5</v>
      </c>
      <c r="H8" t="s">
        <v>91</v>
      </c>
      <c r="M8" t="s">
        <v>92</v>
      </c>
      <c r="P8" t="s">
        <v>1190</v>
      </c>
      <c r="S8" t="s">
        <v>93</v>
      </c>
    </row>
    <row r="9" spans="2:24" x14ac:dyDescent="0.25">
      <c r="F9">
        <v>6</v>
      </c>
      <c r="G9">
        <v>6</v>
      </c>
      <c r="H9" t="s">
        <v>94</v>
      </c>
      <c r="M9" t="s">
        <v>95</v>
      </c>
      <c r="P9" t="s">
        <v>1191</v>
      </c>
      <c r="S9" t="s">
        <v>96</v>
      </c>
    </row>
    <row r="10" spans="2:24" x14ac:dyDescent="0.25">
      <c r="F10">
        <v>7</v>
      </c>
      <c r="G10">
        <v>7</v>
      </c>
      <c r="H10" t="s">
        <v>97</v>
      </c>
      <c r="P10" t="s">
        <v>1202</v>
      </c>
      <c r="S10" t="s">
        <v>98</v>
      </c>
    </row>
    <row r="11" spans="2:24" x14ac:dyDescent="0.25">
      <c r="F11">
        <v>8</v>
      </c>
      <c r="G11">
        <v>8</v>
      </c>
      <c r="H11" t="s">
        <v>99</v>
      </c>
      <c r="P11" t="s">
        <v>1203</v>
      </c>
      <c r="S11" t="s">
        <v>100</v>
      </c>
    </row>
    <row r="12" spans="2:24" x14ac:dyDescent="0.25">
      <c r="F12">
        <v>9</v>
      </c>
      <c r="G12">
        <v>9</v>
      </c>
      <c r="H12" t="s">
        <v>101</v>
      </c>
      <c r="S12" t="s">
        <v>102</v>
      </c>
    </row>
    <row r="13" spans="2:24" x14ac:dyDescent="0.25">
      <c r="F13">
        <v>10</v>
      </c>
      <c r="G13">
        <v>10</v>
      </c>
      <c r="H13" t="s">
        <v>103</v>
      </c>
      <c r="S13" t="s">
        <v>104</v>
      </c>
    </row>
    <row r="14" spans="2:24" x14ac:dyDescent="0.25">
      <c r="F14">
        <v>11</v>
      </c>
      <c r="G14">
        <v>11</v>
      </c>
      <c r="H14" t="s">
        <v>105</v>
      </c>
      <c r="S14" t="s">
        <v>106</v>
      </c>
    </row>
    <row r="15" spans="2:24" x14ac:dyDescent="0.25">
      <c r="F15">
        <v>12</v>
      </c>
      <c r="G15">
        <v>12</v>
      </c>
      <c r="H15" t="s">
        <v>107</v>
      </c>
      <c r="S15" t="s">
        <v>108</v>
      </c>
    </row>
    <row r="16" spans="2:24" x14ac:dyDescent="0.25">
      <c r="F16">
        <v>13</v>
      </c>
      <c r="G16">
        <v>13</v>
      </c>
      <c r="S16" t="s">
        <v>109</v>
      </c>
    </row>
    <row r="17" spans="6:19" x14ac:dyDescent="0.25">
      <c r="F17">
        <v>14</v>
      </c>
      <c r="G17">
        <v>14</v>
      </c>
      <c r="S17" t="s">
        <v>110</v>
      </c>
    </row>
    <row r="18" spans="6:19" x14ac:dyDescent="0.25">
      <c r="F18">
        <v>15</v>
      </c>
      <c r="G18">
        <v>15</v>
      </c>
      <c r="S18" t="s">
        <v>111</v>
      </c>
    </row>
    <row r="19" spans="6:19" x14ac:dyDescent="0.25">
      <c r="S19" t="s">
        <v>112</v>
      </c>
    </row>
    <row r="20" spans="6:19" x14ac:dyDescent="0.25">
      <c r="S20" t="s">
        <v>113</v>
      </c>
    </row>
    <row r="21" spans="6:19" x14ac:dyDescent="0.25">
      <c r="S21" t="s">
        <v>114</v>
      </c>
    </row>
    <row r="22" spans="6:19" x14ac:dyDescent="0.25">
      <c r="S22" t="s">
        <v>115</v>
      </c>
    </row>
    <row r="23" spans="6:19" x14ac:dyDescent="0.25">
      <c r="S23" t="s">
        <v>116</v>
      </c>
    </row>
    <row r="24" spans="6:19" x14ac:dyDescent="0.25">
      <c r="S24" t="s">
        <v>117</v>
      </c>
    </row>
    <row r="25" spans="6:19" x14ac:dyDescent="0.25">
      <c r="S25" t="s">
        <v>118</v>
      </c>
    </row>
    <row r="26" spans="6:19" x14ac:dyDescent="0.25">
      <c r="S26" t="s">
        <v>119</v>
      </c>
    </row>
    <row r="27" spans="6:19" x14ac:dyDescent="0.25">
      <c r="S27" t="s">
        <v>120</v>
      </c>
    </row>
    <row r="28" spans="6:19" x14ac:dyDescent="0.25">
      <c r="S28" t="s">
        <v>121</v>
      </c>
    </row>
    <row r="29" spans="6:19" x14ac:dyDescent="0.25">
      <c r="S29" t="s">
        <v>122</v>
      </c>
    </row>
    <row r="30" spans="6:19" x14ac:dyDescent="0.25">
      <c r="S30" t="s">
        <v>123</v>
      </c>
    </row>
    <row r="31" spans="6:19" x14ac:dyDescent="0.25">
      <c r="S31" t="s">
        <v>124</v>
      </c>
    </row>
    <row r="32" spans="6:19" x14ac:dyDescent="0.25">
      <c r="S32" t="s">
        <v>125</v>
      </c>
    </row>
    <row r="33" spans="19:19" x14ac:dyDescent="0.25">
      <c r="S33" t="s">
        <v>126</v>
      </c>
    </row>
    <row r="34" spans="19:19" x14ac:dyDescent="0.25">
      <c r="S34" t="s">
        <v>127</v>
      </c>
    </row>
    <row r="35" spans="19:19" x14ac:dyDescent="0.25">
      <c r="S35" t="s">
        <v>128</v>
      </c>
    </row>
    <row r="36" spans="19:19" x14ac:dyDescent="0.25">
      <c r="S36" t="s">
        <v>129</v>
      </c>
    </row>
    <row r="37" spans="19:19" x14ac:dyDescent="0.25">
      <c r="S37" t="s">
        <v>130</v>
      </c>
    </row>
    <row r="38" spans="19:19" x14ac:dyDescent="0.25">
      <c r="S38" t="s">
        <v>131</v>
      </c>
    </row>
    <row r="39" spans="19:19" x14ac:dyDescent="0.25">
      <c r="S39" t="s">
        <v>132</v>
      </c>
    </row>
    <row r="40" spans="19:19" x14ac:dyDescent="0.25">
      <c r="S40" t="s">
        <v>133</v>
      </c>
    </row>
    <row r="41" spans="19:19" x14ac:dyDescent="0.25">
      <c r="S41" t="s">
        <v>134</v>
      </c>
    </row>
    <row r="42" spans="19:19" x14ac:dyDescent="0.25">
      <c r="S42" t="s">
        <v>135</v>
      </c>
    </row>
    <row r="43" spans="19:19" x14ac:dyDescent="0.25">
      <c r="S43" t="s">
        <v>136</v>
      </c>
    </row>
    <row r="44" spans="19:19" x14ac:dyDescent="0.25">
      <c r="S44" t="s">
        <v>137</v>
      </c>
    </row>
    <row r="45" spans="19:19" x14ac:dyDescent="0.25">
      <c r="S45" t="s">
        <v>138</v>
      </c>
    </row>
    <row r="46" spans="19:19" x14ac:dyDescent="0.25">
      <c r="S46" t="s">
        <v>139</v>
      </c>
    </row>
    <row r="47" spans="19:19" x14ac:dyDescent="0.25">
      <c r="S47" t="s">
        <v>140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Financiera</Nueva_x0020_columna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9E6E92-4879-4583-BFD3-C4812F458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B6CFAF-9771-4010-AEF4-3B79B173A203}">
  <ds:schemaRefs>
    <ds:schemaRef ds:uri="2c585cb4-69c6-475f-afa3-5b9e19db3146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67FE08-F04C-49D3-8D8B-0B199DF545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FRA-F-47 Formato unificado solicitud de pago contratos de prestación de servicios 1.0</dc:title>
  <dc:subject/>
  <dc:creator>Cesar Augusto Caceres Gonzalez</dc:creator>
  <cp:keywords/>
  <dc:description/>
  <cp:lastModifiedBy>Aidee Vallejo Cuesta</cp:lastModifiedBy>
  <cp:revision/>
  <cp:lastPrinted>2025-03-27T22:57:35Z</cp:lastPrinted>
  <dcterms:created xsi:type="dcterms:W3CDTF">2020-03-16T15:30:58Z</dcterms:created>
  <dcterms:modified xsi:type="dcterms:W3CDTF">2025-05-27T16:16:06Z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