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3250" windowHeight="12450"/>
  </bookViews>
  <sheets>
    <sheet name="APORTES NACIÓN" sheetId="2" r:id="rId1"/>
    <sheet name="GUIA DILIGENCIAMIENTO" sheetId="4" r:id="rId2"/>
    <sheet name="USD" sheetId="3" state="hidden"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 l="1"/>
  <c r="J24" i="3"/>
  <c r="H24" i="3"/>
  <c r="N32" i="3"/>
  <c r="N34" i="3" s="1"/>
  <c r="M29" i="3"/>
  <c r="N29" i="3" s="1"/>
  <c r="O29" i="3" s="1"/>
  <c r="K29" i="3"/>
  <c r="L24" i="3"/>
  <c r="Q21" i="3"/>
  <c r="P21" i="3"/>
  <c r="O21" i="3"/>
  <c r="N21" i="3"/>
  <c r="M21" i="3"/>
  <c r="L21" i="3"/>
  <c r="H21" i="3"/>
  <c r="K20" i="3"/>
  <c r="I20" i="3"/>
  <c r="J20" i="3" s="1"/>
  <c r="J19" i="3"/>
  <c r="I17" i="3"/>
  <c r="I16" i="3"/>
  <c r="I15" i="3"/>
  <c r="I14" i="3"/>
  <c r="I13" i="3"/>
  <c r="I12" i="3"/>
  <c r="I11" i="3"/>
  <c r="I10" i="3"/>
  <c r="I9" i="3"/>
  <c r="I8" i="3"/>
  <c r="I7" i="3"/>
  <c r="I6" i="3"/>
  <c r="I5" i="3"/>
  <c r="I4" i="3"/>
  <c r="I3" i="3"/>
  <c r="J21" i="3" l="1"/>
  <c r="H23" i="2" l="1"/>
  <c r="O23" i="2" l="1"/>
  <c r="K23" i="2" l="1"/>
  <c r="L23" i="2"/>
  <c r="J23" i="2"/>
  <c r="N23" i="2"/>
  <c r="M23" i="2"/>
</calcChain>
</file>

<file path=xl/sharedStrings.xml><?xml version="1.0" encoding="utf-8"?>
<sst xmlns="http://schemas.openxmlformats.org/spreadsheetml/2006/main" count="182" uniqueCount="113">
  <si>
    <t>MES:</t>
  </si>
  <si>
    <t xml:space="preserve">PATRIMONIO AUTONOMO (PAM): </t>
  </si>
  <si>
    <t>FIDUCIARIA:</t>
  </si>
  <si>
    <t>CONTRATO:</t>
  </si>
  <si>
    <t>ITEM</t>
  </si>
  <si>
    <t xml:space="preserve">FECHA DE  PAGO  REINTEGRO Y TRASLADO </t>
  </si>
  <si>
    <t>BENEFICIARIO</t>
  </si>
  <si>
    <t>NIT / CEDULA</t>
  </si>
  <si>
    <t>CONCEPTO</t>
  </si>
  <si>
    <t>VALOR
 CANCELADO</t>
  </si>
  <si>
    <t>ERRORES VIGENCIAS ANTERIORES</t>
  </si>
  <si>
    <t>REINTEGRO DE RECURSOS A LA DTN</t>
  </si>
  <si>
    <t>OBSERVACIONES</t>
  </si>
  <si>
    <t xml:space="preserve">TOTAL </t>
  </si>
  <si>
    <t>Anexar archivos PDF:</t>
  </si>
  <si>
    <t>1. Factura o documento equivalente con sus respectivos soportes</t>
  </si>
  <si>
    <t>2. Orden de Operación ó certificado de quien autoriza</t>
  </si>
  <si>
    <t>3. Comprobante de pago</t>
  </si>
  <si>
    <t>NOMBRE:</t>
  </si>
  <si>
    <t>FIRMA:</t>
  </si>
  <si>
    <t>REVISADO POR APOYO A LA SUPERVISIÓN FONVIVIENDA</t>
  </si>
  <si>
    <t>CARGO:</t>
  </si>
  <si>
    <t>ELABORADO POR LA FIDUCIARIA</t>
  </si>
  <si>
    <t xml:space="preserve">NOMBRE: </t>
  </si>
  <si>
    <t>N CONTRATO FIDUCIA MERCANTIL:</t>
  </si>
  <si>
    <t>SALDO POR PAGAR</t>
  </si>
  <si>
    <t>TRASLADO DE 
RECURSOS A PATRIMONIOS AUTÓNOMOS</t>
  </si>
  <si>
    <t>REVISADO, APROBADO Y CERTIFICADO POR SUPERVISOR FONVIVIENDA</t>
  </si>
  <si>
    <t>FECHA DE   CAUSACIÓN DEL GASTO</t>
  </si>
  <si>
    <t xml:space="preserve">NÚMERO DE FACTURA O CUENTA DE COBRO </t>
  </si>
  <si>
    <t>REINTEGROS PERIODOS CONTABLES ANTERIORES
(Recuperación)</t>
  </si>
  <si>
    <t>DETALLE DEL PAGO</t>
  </si>
  <si>
    <t>N CUENTA BANCARIA</t>
  </si>
  <si>
    <t>USD</t>
  </si>
  <si>
    <t>TRM</t>
  </si>
  <si>
    <t>1)Multiplico los USD restante a la TRM que se agota y obtengo el valor en pesos</t>
  </si>
  <si>
    <t>2) resto los pesos del numeral 1 con el valor del gasto causado total</t>
  </si>
  <si>
    <t>3) Divido el valor de pesos restante en la nueva TRM para determinar cuantos dolares</t>
  </si>
  <si>
    <t>FECHA DE   CAUSACIÓN OBLIGACIÓN
(Cxp en el PAM)</t>
  </si>
  <si>
    <t xml:space="preserve">NÚMERO DE FACTURA O DOCUMENTO </t>
  </si>
  <si>
    <r>
      <t xml:space="preserve">VALOR CAUSADO O REINTREGO DE LA VIGENCIA 
</t>
    </r>
    <r>
      <rPr>
        <b/>
        <sz val="9"/>
        <color indexed="8"/>
        <rFont val="Verdana"/>
        <family val="2"/>
      </rPr>
      <t>(Incluir reintegro con
valor negativo)</t>
    </r>
  </si>
  <si>
    <t xml:space="preserve">SALDO POR PAGAR
(CxP) </t>
  </si>
  <si>
    <t>TRASLADO DE 
RECURSOS A PAM</t>
  </si>
  <si>
    <t>REINTEGROS DE VIGENCIAS ANTERIORES
(Recuperación)</t>
  </si>
  <si>
    <t>CUENTA DE COBRO</t>
  </si>
  <si>
    <t xml:space="preserve">LOPEZ PAJARITO REINALDO                                                               </t>
  </si>
  <si>
    <t>SUBSIDIOS</t>
  </si>
  <si>
    <t xml:space="preserve">ALBARRACIN ANGEL LUIS ALBERTO                                                               </t>
  </si>
  <si>
    <t xml:space="preserve">MARTINEZ SUAREZ ALIRIO SANTOS                                                               </t>
  </si>
  <si>
    <t xml:space="preserve">CASTRO LOPEZ PEDRO ALFONSO                                                               </t>
  </si>
  <si>
    <t xml:space="preserve">PINZON CHAVARRO RAUL                                                               </t>
  </si>
  <si>
    <t xml:space="preserve">ESCOBAR DE LOPEZ CARMEN ROSA                                                               </t>
  </si>
  <si>
    <t xml:space="preserve">RUNZA BLANCA LILIA                                                               </t>
  </si>
  <si>
    <t xml:space="preserve">SANDOVAL DE BLANCO ROSALBA                                                               </t>
  </si>
  <si>
    <t xml:space="preserve">BARON  MARIA GLORIA                                                               </t>
  </si>
  <si>
    <t xml:space="preserve">YUNDA ORDONEZ ELSY YADIRA                                                               </t>
  </si>
  <si>
    <t xml:space="preserve">PAMQUEBA NUNEZ RAUL                                                               </t>
  </si>
  <si>
    <t xml:space="preserve">MORA BUITRAGO HUGO FERNANDO                                                               </t>
  </si>
  <si>
    <t xml:space="preserve">VALDERRAMA TIBAQUIRA HUGO NELSON                                                               </t>
  </si>
  <si>
    <t xml:space="preserve">MARTINEZ TOCHE RAMIRO                                                               </t>
  </si>
  <si>
    <t xml:space="preserve">RIVERA GONZALEZ FABIO ARMANDO                                                               </t>
  </si>
  <si>
    <t>(TRM NUEVA)</t>
  </si>
  <si>
    <t>NÚMERO DE CONTRATO DERIVADO</t>
  </si>
  <si>
    <t>1. ITEM</t>
  </si>
  <si>
    <t>2. FECHA DE   CAUSACIÓN DEL GASTO</t>
  </si>
  <si>
    <t xml:space="preserve">3. FECHA DE  PAGO  REINTEGRO Y TRASLADO </t>
  </si>
  <si>
    <t xml:space="preserve">4. NÚMERO DE FACTURA O CUENTA DE COBRO </t>
  </si>
  <si>
    <t>5. BENEFICIARIO</t>
  </si>
  <si>
    <t>6. NIT / CEDULA</t>
  </si>
  <si>
    <t>7.CONCEPTO</t>
  </si>
  <si>
    <t>8. GASTOS CAUSADOS O REINTEGRADOS EN EL PERIODO CONTABLE
(Incluir reintegro con
valor negativo)</t>
  </si>
  <si>
    <t>9. VALOR
 CANCELADO</t>
  </si>
  <si>
    <t>10. N CUENTA BANCARIA</t>
  </si>
  <si>
    <t>11. SALDO POR PAGAR</t>
  </si>
  <si>
    <t>12. TRASLADO DE 
RECURSOS A PATRIMONIOS AUTÓNOMOS</t>
  </si>
  <si>
    <t>13. REINTEGROS PERIODOS CONTABLES ANTERIORES
(Recuperación)</t>
  </si>
  <si>
    <t>14. ERRORES VIGENCIAS ANTERIORES</t>
  </si>
  <si>
    <t>15. REINTEGRO DE RECURSOS A LA DTN</t>
  </si>
  <si>
    <t>16. USD</t>
  </si>
  <si>
    <t>17. TRM</t>
  </si>
  <si>
    <t>18. NÚMERO DE CONTRATO DERIVADO</t>
  </si>
  <si>
    <t>19. TIPO DE CONTRATO (OBRA-SUPERVISIÓN -INTERVENTORÍA-SUBSIDIO -PRESTACIÓN DE SERVICIO)</t>
  </si>
  <si>
    <t>20. OBSERVACIONES</t>
  </si>
  <si>
    <t>Consecutivo del hecho económico que puede ser un gasto causado
(columna H), un pago (columna I), saldo por pagar = cuenta por pagar (columna k) , un traslado de recursos (columna L), reintegro periodos contables anteriores (columna M), errores de vigencias anteriores (columna N), reintegro de recursos a la DTN (columna O)</t>
  </si>
  <si>
    <r>
      <t xml:space="preserve">Fecha en que se efectuo el registro  del gasto </t>
    </r>
    <r>
      <rPr>
        <b/>
        <sz val="12"/>
        <color theme="1"/>
        <rFont val="Aptos Narrow"/>
        <family val="2"/>
      </rPr>
      <t>causado</t>
    </r>
    <r>
      <rPr>
        <sz val="12"/>
        <color theme="1"/>
        <rFont val="Aptos Narrow"/>
        <family val="2"/>
      </rPr>
      <t xml:space="preserve"> por el Fiduciario en la contabilidad de los recursos aportados por FONVIVIENDA</t>
    </r>
  </si>
  <si>
    <t>Corresponde a la fecha en que se cancela la factura, se registra el reintegro o traslado de recursos</t>
  </si>
  <si>
    <t>Número de la factura que remite la contratación derivada de las Fiduciarias.</t>
  </si>
  <si>
    <t>Persona natural o jurídica de la contratación derivada de la Fiduciaria.</t>
  </si>
  <si>
    <t>corresponde a la identificación de la persona natural o jurídica de la contratación derivada de la Fiduciaria</t>
  </si>
  <si>
    <t>Corresponde al objeto del gasto causado, valor  pagado del gasto causado, saldo de la cuenta por pagar, a los recursos traslados a otros patrimonios, valor  reintegrado de periodos contables anteriores, errores de vigencias anteriores, según aplique el hecho económico</t>
  </si>
  <si>
    <t>Numero de la cuenta bancaria donde se estan efectuando los pagos, la cual debe corresponder a la cuenta bancaria de los recursos aportados por FONVIVIENDA</t>
  </si>
  <si>
    <t>Corresponde al valor pendiente por pagar de los gastos causados en el periodo contable o de periodos contables anteriores, estos valores deben coincidir con el saldo de la cuenta 2 (Pasivos) de los reportes contables de los recursos aportados por FONVIVIENDA del Fiduciario</t>
  </si>
  <si>
    <t>Corresponde a los recursos girados de un Patrimonio Autónomo de FONVIVIENDA a otro Patrimonio Autónomo de FONVIVIENDA, como es el caso del Programa VIPA y PVG que le transfieren recursos al Programa Equipamientos.</t>
  </si>
  <si>
    <t>Corresponde a gastos causados de períodos contables anteriores que no correspondían a gastos de los recursos aportados por FONVIVIENDA sino de terceros. Afecta la contabilidad de FONVIVIENDA ya que constituye la reversión de gastos causados de períodos contables anteriores, validar la entrada de recursos a las cuentas bancarias de los recursos aportados por FONVIVIENDA</t>
  </si>
  <si>
    <r>
      <t>Corresponde a</t>
    </r>
    <r>
      <rPr>
        <b/>
        <sz val="12"/>
        <color theme="1"/>
        <rFont val="Aptos Narrow"/>
        <family val="2"/>
      </rPr>
      <t xml:space="preserve"> gastos causados</t>
    </r>
    <r>
      <rPr>
        <sz val="12"/>
        <color theme="1"/>
        <rFont val="Aptos Narrow"/>
        <family val="2"/>
      </rPr>
      <t xml:space="preserve"> de periodos contables anteriores que son reversados y se registran como reintegros en la contabilidad de FONVIVIENDA, aumentando el valor del derecho fiduciario, estos reintegros deben contar con el soporte idóneo de la entrada de flujo de caja a las cuentas bancarias de los recursos aportados por FONVIVIENDA</t>
    </r>
  </si>
  <si>
    <t>Aplica para los recursos de destinación especifica que se reciben de las entidades donantes en USD los cuales deben controlarse con la tasa de cambio con la que ingresaron estos recursos a la Fiduciaria hasta agotar el valor monetizado de pago, para ello: 1)Multiplique los USD restantes a la TRM que se agota para obtener el valor en pesos 2) Reste los pesos del numeral 1 con el valor del gasto causado total para obtener el gasto en pesos de la TRM que se agota y 3)Divida el valor de pesos restante en la nueva TRM para determinar cuantos dolares corresponde al gasto faltante.</t>
  </si>
  <si>
    <t>Tasa de cambio con la que se transfirieron los recursos al Fiduciario.</t>
  </si>
  <si>
    <t>Asocie el gasto causado en la columna H con el número del contrato derivado al que corresponda para que lleve el control del balance financiero de los contratos derivados</t>
  </si>
  <si>
    <t>Indique si es un contrato de obra, interventoría, subsidio, prestación de servicio</t>
  </si>
  <si>
    <t>TIPO DE CONTRATO (OBRA -INTERVENTORÍA-SUBSIDIO -PRESTACIÓN DE SERVICIO)</t>
  </si>
  <si>
    <t>Realice las observaciones que considere necesarias para que los usuarios de la información puedan obtener las fuentes de verificación</t>
  </si>
  <si>
    <t>GUIA DILIGENCIAMIENTO FORMATO DETALLE MOVIMIENTOS CONTABLES DE LOS APORTES GIRADOS POR FONVIVIENDA A ENTIDADES FIDUCIARIAS</t>
  </si>
  <si>
    <t>NÚMERO</t>
  </si>
  <si>
    <t>CAMPO</t>
  </si>
  <si>
    <t>EXPLICACIÓN</t>
  </si>
  <si>
    <t>Apreciado Supervisor, revise que la información suministrada por el Fiduciario  sea correspondiente con lo autorizado por FONVIVIENDA y que las cifras se encuentren clasificadas conforme a su definición contable: gasto causados, pagos efectuados, cuentas por pagar, reintegro periodos contables anteriores , errores contables, traslado de recursos a otros patrimonios autonómos y  reintegro de recursos a la DTN</t>
  </si>
  <si>
    <t>Aplica cuando se devuelven rendimientos financieros a la Dirección del Tesoro Nacional como el caso del convenio de asociación N  1731 de 2023 celebrado entre el  Ministerio de Vivienda Ciudad y Territorio y FONVIVIENDA.</t>
  </si>
  <si>
    <t>Corresponde a los gastos causados por la Fiduciaria en el mes de los recursos aportados por FONVIVIENDA, este valor es el que se registra contablemente para disminuir el valor de los derechos fiduciarios (menores valores) en la contabilidad de FONVIVIENDA, ya que FONVIVIENDA lleva contabilidad por el principio de causación o devengo dando cumplimiento al marco conceptual de la Contaduría General de la Nación, marco que tiene un valor normativo  superior a la regulación que de el se dervia.</t>
  </si>
  <si>
    <t>Corresponde a los pagos efectuados en el mes por la Fiduciaria con la fuente de recursos aportados por FONVIVIENDA, estos valores deben ser correspondientes a los extractos bancarios y a las salidas de las cuentas contables del disponible del Fiduciario, lo anterior, para el control del flujo de caja de la Supervisión y solicitudes de PAC, estos pagos no afectan la disminución del derecho fiduciario,  FONVIVIENDA lleva contabilidad por el principio de devengo.</t>
  </si>
  <si>
    <t xml:space="preserve">N CONTRATO Ó CARGO: </t>
  </si>
  <si>
    <t>El suscrito Supervisor de FONVIVIENDA certifica que los gastos causados y relacionados en la columna H de este formato fueron autorizados  y por lo tanto corresponden a erogaciones efectivamente legalizadas al cierre de la vigencia</t>
  </si>
  <si>
    <t>GASTOS CAUSADOS O REINTEGRADOS EN EL PERIODO CONTABLE
(Incluir reintegro con valor negativo)</t>
  </si>
  <si>
    <t>FORMATO:  DETALLE MOVIMIENTOS CONTABLES DE LOS APORTES GIRADOS POR FONVIVIENDA A ENTIDADES FIDUCIARIAS
PROCESO: GESTIÓN FINANCIERA
Versión:10.0 Fecha: 19/05/2025 Código:FRA-F-28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</si>
</sst>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 #,##0_-;\-&quot;$&quot;\ * #,##0_-;_-&quot;$&quot;\ * &quot;-&quot;_-;_-@_-"/>
    <numFmt numFmtId="43" formatCode="_-* #,##0.00_-;\-* #,##0.00_-;_-* &quot;-&quot;??_-;_-@_-"/>
    <numFmt numFmtId="164" formatCode="_(&quot;$&quot;\ * #,##0_);_(&quot;$&quot;\ * \(#,##0\);_(&quot;$&quot;\ * &quot;-&quot;_);_(@_)"/>
    <numFmt numFmtId="165" formatCode="_(* #,##0.00_);_(* \(#,##0.00\);_(* &quot;-&quot;??_);_(@_)"/>
    <numFmt numFmtId="166" formatCode="_(&quot;$&quot;\ * #,##0.00_);_(&quot;$&quot;\ * \(#,##0.00\);_(&quot;$&quot;\ * &quot;-&quot;_);_(@_)"/>
    <numFmt numFmtId="167" formatCode="_-&quot;$&quot;\ * #,##0.00_-;\-&quot;$&quot;\ * #,##0.00_-;_-&quot;$&quot;\ * &quot;-&quot;_-;_-@_-"/>
    <numFmt numFmtId="168" formatCode="&quot;$&quot;\ #,##0.00"/>
  </numFmts>
  <fonts count="30">
    <font>
      <sz val="11"/>
      <color theme="1"/>
      <name val="Calibri"/>
      <family val="2"/>
      <scheme val="minor"/>
    </font>
    <font>
      <sz val="10"/>
      <name val="Arial"/>
      <family val="2"/>
    </font>
    <font>
      <sz val="11"/>
      <color theme="1"/>
      <name val="Calibri"/>
      <family val="2"/>
      <scheme val="minor"/>
    </font>
    <font>
      <sz val="11"/>
      <color rgb="FFFF0000"/>
      <name val="Arial"/>
      <family val="2"/>
    </font>
    <font>
      <sz val="10"/>
      <color theme="1"/>
      <name val="Arial"/>
      <family val="2"/>
    </font>
    <font>
      <sz val="11"/>
      <color theme="1"/>
      <name val="Verdana"/>
      <family val="2"/>
    </font>
    <font>
      <b/>
      <sz val="10"/>
      <name val="Arial"/>
      <family val="2"/>
    </font>
    <font>
      <sz val="10"/>
      <color rgb="FFFF0000"/>
      <name val="Arial"/>
      <family val="2"/>
    </font>
    <font>
      <b/>
      <sz val="10"/>
      <color theme="1"/>
      <name val="Arial"/>
      <family val="2"/>
    </font>
    <font>
      <sz val="10"/>
      <color rgb="FF000000"/>
      <name val="Arial"/>
      <family val="2"/>
    </font>
    <font>
      <i/>
      <sz val="10"/>
      <color theme="1"/>
      <name val="Arial"/>
      <family val="2"/>
    </font>
    <font>
      <sz val="12"/>
      <color rgb="FFFF0000"/>
      <name val="Arial"/>
      <family val="2"/>
    </font>
    <font>
      <b/>
      <sz val="14"/>
      <color rgb="FFFF0000"/>
      <name val="Arial"/>
      <family val="2"/>
    </font>
    <font>
      <sz val="10"/>
      <name val="Verdana"/>
      <family val="2"/>
    </font>
    <font>
      <sz val="11"/>
      <name val="Arial"/>
      <family val="2"/>
    </font>
    <font>
      <sz val="11"/>
      <color theme="1"/>
      <name val="Arial"/>
      <family val="2"/>
    </font>
    <font>
      <b/>
      <sz val="11"/>
      <color theme="1"/>
      <name val="Verdana"/>
      <family val="2"/>
    </font>
    <font>
      <b/>
      <sz val="10"/>
      <color theme="1"/>
      <name val="Verdana"/>
      <family val="2"/>
    </font>
    <font>
      <sz val="9"/>
      <color theme="1"/>
      <name val="Verdana"/>
      <family val="2"/>
    </font>
    <font>
      <b/>
      <sz val="9"/>
      <color indexed="8"/>
      <name val="Verdana"/>
      <family val="2"/>
    </font>
    <font>
      <b/>
      <sz val="11"/>
      <color theme="1"/>
      <name val="Arial"/>
      <family val="2"/>
    </font>
    <font>
      <sz val="11"/>
      <name val="Verdana"/>
      <family val="2"/>
    </font>
    <font>
      <sz val="12"/>
      <color theme="1"/>
      <name val="Aptos Narrow"/>
      <family val="2"/>
    </font>
    <font>
      <b/>
      <sz val="12"/>
      <color theme="1"/>
      <name val="Aptos Narrow"/>
      <family val="2"/>
    </font>
    <font>
      <b/>
      <sz val="14"/>
      <color theme="1"/>
      <name val="Aptos Narrow"/>
      <family val="2"/>
    </font>
    <font>
      <b/>
      <sz val="12"/>
      <name val="Arial"/>
      <family val="2"/>
    </font>
    <font>
      <sz val="12"/>
      <name val="Arial"/>
      <family val="2"/>
    </font>
    <font>
      <b/>
      <sz val="12"/>
      <color theme="1"/>
      <name val="Arial"/>
      <family val="2"/>
    </font>
    <font>
      <sz val="12"/>
      <color theme="1"/>
      <name val="Arial"/>
      <family val="2"/>
    </font>
    <font>
      <b/>
      <sz val="12"/>
      <name val="Verdana"/>
      <family val="2"/>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s>
  <borders count="4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s>
  <cellStyleXfs count="6">
    <xf numFmtId="0" fontId="0" fillId="0" borderId="0"/>
    <xf numFmtId="165"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cellStyleXfs>
  <cellXfs count="294">
    <xf numFmtId="0" fontId="0" fillId="0" borderId="0" xfId="0"/>
    <xf numFmtId="0" fontId="4" fillId="0" borderId="0" xfId="0" applyFont="1" applyAlignment="1">
      <alignment vertical="center"/>
    </xf>
    <xf numFmtId="40" fontId="5" fillId="0" borderId="0" xfId="0" applyNumberFormat="1" applyFont="1" applyAlignment="1">
      <alignment vertical="center"/>
    </xf>
    <xf numFmtId="165" fontId="5" fillId="0" borderId="0" xfId="1" applyFont="1" applyBorder="1" applyAlignment="1">
      <alignment vertical="center"/>
    </xf>
    <xf numFmtId="14" fontId="8"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1" fillId="0" borderId="0" xfId="0" applyFont="1" applyAlignment="1">
      <alignment vertical="center"/>
    </xf>
    <xf numFmtId="0" fontId="8" fillId="0" borderId="2" xfId="0" applyFont="1" applyBorder="1" applyAlignment="1">
      <alignment horizontal="center" vertical="center"/>
    </xf>
    <xf numFmtId="165" fontId="8" fillId="0" borderId="0" xfId="1" applyFont="1" applyBorder="1" applyAlignment="1">
      <alignment vertical="center"/>
    </xf>
    <xf numFmtId="165" fontId="8" fillId="0" borderId="0" xfId="1" applyFont="1" applyFill="1" applyBorder="1" applyAlignment="1">
      <alignment vertical="center"/>
    </xf>
    <xf numFmtId="0" fontId="4" fillId="0" borderId="7" xfId="0" applyFont="1" applyBorder="1" applyAlignment="1">
      <alignment vertical="center"/>
    </xf>
    <xf numFmtId="0" fontId="4" fillId="0" borderId="2" xfId="0" applyFont="1" applyBorder="1" applyAlignment="1">
      <alignment horizontal="center" vertical="center"/>
    </xf>
    <xf numFmtId="14" fontId="4" fillId="0" borderId="0" xfId="0" applyNumberFormat="1" applyFont="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40" fontId="4" fillId="0" borderId="0" xfId="0" applyNumberFormat="1" applyFont="1" applyAlignment="1">
      <alignment vertical="center"/>
    </xf>
    <xf numFmtId="165" fontId="4" fillId="0" borderId="0" xfId="1" applyFont="1" applyBorder="1" applyAlignment="1">
      <alignment vertical="center"/>
    </xf>
    <xf numFmtId="165" fontId="4" fillId="0" borderId="0" xfId="1" applyFont="1" applyFill="1" applyBorder="1" applyAlignment="1">
      <alignment vertical="center"/>
    </xf>
    <xf numFmtId="40" fontId="4" fillId="0" borderId="0" xfId="0" applyNumberFormat="1" applyFont="1" applyAlignment="1">
      <alignment horizontal="center" vertical="center" wrapText="1"/>
    </xf>
    <xf numFmtId="40" fontId="8" fillId="0" borderId="0" xfId="0" applyNumberFormat="1" applyFont="1" applyAlignment="1">
      <alignment horizontal="center" vertical="center"/>
    </xf>
    <xf numFmtId="0" fontId="4" fillId="0" borderId="3" xfId="0" applyFont="1" applyBorder="1" applyAlignment="1">
      <alignment horizontal="center" vertical="center"/>
    </xf>
    <xf numFmtId="14" fontId="4" fillId="0" borderId="5" xfId="0" applyNumberFormat="1" applyFont="1" applyBorder="1" applyAlignment="1">
      <alignment horizontal="center" vertical="center"/>
    </xf>
    <xf numFmtId="1" fontId="4" fillId="0" borderId="5" xfId="0" applyNumberFormat="1"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40" fontId="4" fillId="0" borderId="5" xfId="0" applyNumberFormat="1" applyFont="1" applyBorder="1" applyAlignment="1">
      <alignment vertical="center"/>
    </xf>
    <xf numFmtId="165" fontId="4" fillId="0" borderId="5" xfId="1" applyFont="1" applyBorder="1" applyAlignment="1">
      <alignment vertical="center"/>
    </xf>
    <xf numFmtId="165" fontId="4" fillId="0" borderId="5" xfId="1" applyFont="1" applyFill="1" applyBorder="1" applyAlignment="1">
      <alignment vertical="center"/>
    </xf>
    <xf numFmtId="0" fontId="4" fillId="0" borderId="8" xfId="0" applyFont="1" applyBorder="1" applyAlignment="1">
      <alignment vertical="center"/>
    </xf>
    <xf numFmtId="165" fontId="4" fillId="0" borderId="0" xfId="1" applyFont="1" applyAlignment="1">
      <alignment vertical="center"/>
    </xf>
    <xf numFmtId="165" fontId="4" fillId="0" borderId="0" xfId="1" applyFont="1" applyFill="1" applyAlignment="1">
      <alignment vertical="center"/>
    </xf>
    <xf numFmtId="0" fontId="7" fillId="0" borderId="0" xfId="0" applyFont="1" applyAlignment="1">
      <alignment horizontal="center" vertical="center"/>
    </xf>
    <xf numFmtId="165" fontId="3" fillId="0" borderId="0" xfId="1" applyFont="1" applyBorder="1" applyAlignment="1">
      <alignment vertical="center"/>
    </xf>
    <xf numFmtId="165" fontId="11" fillId="0" borderId="0" xfId="1" applyFont="1" applyBorder="1" applyAlignment="1">
      <alignment vertical="center"/>
    </xf>
    <xf numFmtId="165" fontId="12" fillId="0" borderId="0" xfId="1" applyFont="1" applyBorder="1" applyAlignment="1">
      <alignment vertical="center"/>
    </xf>
    <xf numFmtId="0" fontId="4" fillId="0" borderId="10" xfId="0" applyFont="1" applyBorder="1" applyAlignment="1">
      <alignment horizontal="center" vertical="center"/>
    </xf>
    <xf numFmtId="14" fontId="1" fillId="0" borderId="10" xfId="0" applyNumberFormat="1" applyFont="1" applyBorder="1" applyAlignment="1">
      <alignment horizontal="center" vertical="center"/>
    </xf>
    <xf numFmtId="0" fontId="1" fillId="0" borderId="10" xfId="0" applyFont="1" applyBorder="1" applyAlignment="1">
      <alignment horizontal="center" vertical="center"/>
    </xf>
    <xf numFmtId="0" fontId="9" fillId="0" borderId="10" xfId="0" applyFont="1" applyBorder="1" applyAlignment="1">
      <alignment horizontal="center" vertical="center"/>
    </xf>
    <xf numFmtId="0" fontId="4"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xf>
    <xf numFmtId="0" fontId="6" fillId="0" borderId="15" xfId="0" applyFont="1" applyBorder="1" applyAlignment="1">
      <alignment horizontal="center" vertical="center" wrapText="1"/>
    </xf>
    <xf numFmtId="14" fontId="6" fillId="0" borderId="15" xfId="0" applyNumberFormat="1" applyFont="1" applyBorder="1" applyAlignment="1">
      <alignment horizontal="center" vertical="center" wrapText="1"/>
    </xf>
    <xf numFmtId="1" fontId="6" fillId="0" borderId="15" xfId="0" applyNumberFormat="1" applyFont="1" applyBorder="1" applyAlignment="1">
      <alignment horizontal="center" vertical="center" wrapText="1"/>
    </xf>
    <xf numFmtId="40" fontId="6" fillId="0" borderId="1" xfId="0" applyNumberFormat="1" applyFont="1" applyBorder="1" applyAlignment="1">
      <alignment horizontal="center" vertical="center" wrapText="1"/>
    </xf>
    <xf numFmtId="165" fontId="6" fillId="0" borderId="6" xfId="1" applyFont="1" applyFill="1" applyBorder="1" applyAlignment="1">
      <alignment horizontal="center" vertical="center" wrapText="1"/>
    </xf>
    <xf numFmtId="165" fontId="6" fillId="0" borderId="15" xfId="1" applyFont="1" applyFill="1" applyBorder="1" applyAlignment="1">
      <alignment horizontal="center" vertical="center" wrapText="1"/>
    </xf>
    <xf numFmtId="14" fontId="8" fillId="0" borderId="0" xfId="0" applyNumberFormat="1"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166" fontId="8" fillId="0" borderId="0" xfId="2" applyNumberFormat="1" applyFont="1" applyBorder="1" applyAlignment="1">
      <alignment vertical="center"/>
    </xf>
    <xf numFmtId="167" fontId="1" fillId="2" borderId="7" xfId="3" applyNumberFormat="1" applyFont="1" applyFill="1" applyBorder="1" applyAlignment="1">
      <alignment vertical="center"/>
    </xf>
    <xf numFmtId="14" fontId="4" fillId="0" borderId="10"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10" xfId="0" applyFont="1" applyBorder="1" applyAlignment="1">
      <alignment vertical="center"/>
    </xf>
    <xf numFmtId="1" fontId="1" fillId="0" borderId="10" xfId="3" applyNumberFormat="1" applyFont="1" applyFill="1" applyBorder="1" applyAlignment="1">
      <alignment vertical="center"/>
    </xf>
    <xf numFmtId="40" fontId="1" fillId="0" borderId="10" xfId="3" applyNumberFormat="1" applyFont="1" applyFill="1" applyBorder="1" applyAlignment="1">
      <alignment vertical="center"/>
    </xf>
    <xf numFmtId="165" fontId="4" fillId="0" borderId="10" xfId="1" applyFont="1" applyFill="1" applyBorder="1" applyAlignment="1">
      <alignment vertical="center"/>
    </xf>
    <xf numFmtId="165" fontId="1" fillId="0" borderId="10" xfId="1" applyFont="1" applyFill="1" applyBorder="1" applyAlignment="1">
      <alignment vertical="center"/>
    </xf>
    <xf numFmtId="168" fontId="4" fillId="0" borderId="10" xfId="0" applyNumberFormat="1" applyFont="1" applyBorder="1" applyAlignment="1">
      <alignment horizontal="right" vertical="center"/>
    </xf>
    <xf numFmtId="1" fontId="1" fillId="2" borderId="10" xfId="3" applyNumberFormat="1" applyFont="1" applyFill="1" applyBorder="1" applyAlignment="1">
      <alignment vertical="center"/>
    </xf>
    <xf numFmtId="40" fontId="1" fillId="2" borderId="10" xfId="3" applyNumberFormat="1" applyFont="1" applyFill="1" applyBorder="1" applyAlignment="1">
      <alignment vertical="center"/>
    </xf>
    <xf numFmtId="165" fontId="1" fillId="2" borderId="10" xfId="1" applyFont="1" applyFill="1" applyBorder="1" applyAlignment="1">
      <alignment vertical="center"/>
    </xf>
    <xf numFmtId="0" fontId="1" fillId="2" borderId="10" xfId="1" applyNumberFormat="1" applyFont="1" applyFill="1" applyBorder="1" applyAlignment="1">
      <alignment vertical="center"/>
    </xf>
    <xf numFmtId="1" fontId="1" fillId="2" borderId="10" xfId="3" applyNumberFormat="1" applyFont="1" applyFill="1" applyBorder="1" applyAlignment="1">
      <alignment vertical="center" wrapText="1"/>
    </xf>
    <xf numFmtId="0" fontId="4" fillId="0" borderId="11" xfId="0" applyFont="1" applyBorder="1" applyAlignment="1">
      <alignment horizontal="center" vertical="center"/>
    </xf>
    <xf numFmtId="14" fontId="4" fillId="0" borderId="18" xfId="0" applyNumberFormat="1" applyFont="1" applyBorder="1" applyAlignment="1">
      <alignment horizontal="center" vertical="center"/>
    </xf>
    <xf numFmtId="1" fontId="4" fillId="0" borderId="18" xfId="0" applyNumberFormat="1" applyFont="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horizontal="center" vertical="center"/>
    </xf>
    <xf numFmtId="1" fontId="1" fillId="0" borderId="18" xfId="3" applyNumberFormat="1" applyFont="1" applyFill="1" applyBorder="1" applyAlignment="1">
      <alignment vertical="center"/>
    </xf>
    <xf numFmtId="40" fontId="1" fillId="0" borderId="18" xfId="3" applyNumberFormat="1" applyFont="1" applyFill="1" applyBorder="1" applyAlignment="1">
      <alignment vertical="center"/>
    </xf>
    <xf numFmtId="165" fontId="4" fillId="0" borderId="18" xfId="1" applyFont="1" applyFill="1" applyBorder="1" applyAlignment="1">
      <alignment vertical="center"/>
    </xf>
    <xf numFmtId="165" fontId="1" fillId="0" borderId="18" xfId="1" applyFont="1" applyFill="1" applyBorder="1" applyAlignment="1">
      <alignment vertical="center"/>
    </xf>
    <xf numFmtId="167" fontId="1" fillId="0" borderId="12" xfId="3" applyNumberFormat="1" applyFont="1" applyFill="1" applyBorder="1" applyAlignment="1">
      <alignment vertical="center"/>
    </xf>
    <xf numFmtId="0" fontId="4" fillId="0" borderId="13" xfId="0" applyFont="1" applyBorder="1" applyAlignment="1">
      <alignment horizontal="center" vertical="center"/>
    </xf>
    <xf numFmtId="167" fontId="1" fillId="0" borderId="14" xfId="3" applyNumberFormat="1" applyFont="1" applyFill="1" applyBorder="1" applyAlignment="1">
      <alignment vertical="center"/>
    </xf>
    <xf numFmtId="165" fontId="8" fillId="0" borderId="21" xfId="1" applyFont="1" applyBorder="1" applyAlignment="1">
      <alignment vertical="center"/>
    </xf>
    <xf numFmtId="165" fontId="8" fillId="0" borderId="21" xfId="1" applyFont="1" applyFill="1" applyBorder="1" applyAlignment="1">
      <alignment vertical="center"/>
    </xf>
    <xf numFmtId="165" fontId="6" fillId="0" borderId="23" xfId="1" applyFont="1" applyFill="1" applyBorder="1" applyAlignment="1">
      <alignment horizontal="center" vertical="center" wrapText="1"/>
    </xf>
    <xf numFmtId="0" fontId="6" fillId="0" borderId="24" xfId="0" applyFont="1" applyBorder="1" applyAlignment="1">
      <alignment horizontal="center" vertical="center"/>
    </xf>
    <xf numFmtId="0" fontId="8" fillId="0" borderId="0" xfId="0" applyFont="1" applyAlignment="1">
      <alignment vertical="center"/>
    </xf>
    <xf numFmtId="40" fontId="8" fillId="0" borderId="0" xfId="0" applyNumberFormat="1" applyFont="1" applyAlignment="1">
      <alignment vertical="center"/>
    </xf>
    <xf numFmtId="0" fontId="8" fillId="0" borderId="2" xfId="0" applyFont="1" applyBorder="1" applyAlignment="1">
      <alignment horizontal="center" vertical="center" wrapText="1"/>
    </xf>
    <xf numFmtId="40" fontId="4" fillId="0" borderId="7" xfId="0" applyNumberFormat="1" applyFont="1" applyBorder="1" applyAlignment="1">
      <alignment horizontal="center" vertical="center" wrapText="1"/>
    </xf>
    <xf numFmtId="40" fontId="4" fillId="0" borderId="0" xfId="0" applyNumberFormat="1" applyFont="1" applyAlignment="1">
      <alignment horizontal="center" vertical="center"/>
    </xf>
    <xf numFmtId="0" fontId="15" fillId="0" borderId="0" xfId="0" applyFont="1" applyAlignment="1">
      <alignment vertical="center"/>
    </xf>
    <xf numFmtId="0" fontId="16" fillId="0" borderId="2" xfId="0" applyFont="1" applyBorder="1" applyAlignment="1">
      <alignment horizontal="center" vertical="center"/>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165" fontId="16" fillId="0" borderId="0" xfId="1" applyFont="1" applyBorder="1" applyAlignment="1">
      <alignment vertical="center"/>
    </xf>
    <xf numFmtId="165" fontId="16" fillId="0" borderId="0" xfId="1" applyFont="1" applyFill="1" applyBorder="1" applyAlignment="1">
      <alignment vertical="center"/>
    </xf>
    <xf numFmtId="0" fontId="5" fillId="0" borderId="7" xfId="0" applyFont="1" applyBorder="1" applyAlignment="1">
      <alignment vertical="center"/>
    </xf>
    <xf numFmtId="0" fontId="5" fillId="0" borderId="2" xfId="0" applyFont="1" applyBorder="1" applyAlignment="1">
      <alignment horizontal="center" vertical="center"/>
    </xf>
    <xf numFmtId="14" fontId="5"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center" vertical="center"/>
    </xf>
    <xf numFmtId="165" fontId="5" fillId="0" borderId="0" xfId="1" applyFont="1" applyFill="1" applyBorder="1" applyAlignment="1">
      <alignment vertical="center"/>
    </xf>
    <xf numFmtId="40" fontId="18" fillId="0" borderId="0" xfId="0" applyNumberFormat="1" applyFont="1" applyAlignment="1">
      <alignment horizontal="center" vertical="center"/>
    </xf>
    <xf numFmtId="0" fontId="17" fillId="0" borderId="10" xfId="0" applyFont="1" applyBorder="1" applyAlignment="1">
      <alignment horizontal="center" vertical="center" wrapText="1"/>
    </xf>
    <xf numFmtId="14" fontId="17" fillId="0" borderId="10" xfId="0" applyNumberFormat="1" applyFont="1" applyBorder="1" applyAlignment="1">
      <alignment horizontal="center" vertical="center" wrapText="1"/>
    </xf>
    <xf numFmtId="1" fontId="17" fillId="0" borderId="10" xfId="0" applyNumberFormat="1" applyFont="1" applyBorder="1" applyAlignment="1">
      <alignment horizontal="center" vertical="center" wrapText="1"/>
    </xf>
    <xf numFmtId="0" fontId="17" fillId="0" borderId="25" xfId="0" applyFont="1" applyBorder="1" applyAlignment="1">
      <alignment horizontal="center" vertical="center" wrapText="1"/>
    </xf>
    <xf numFmtId="40" fontId="17" fillId="0" borderId="11" xfId="0" applyNumberFormat="1" applyFont="1" applyBorder="1" applyAlignment="1">
      <alignment horizontal="center" vertical="center" wrapText="1"/>
    </xf>
    <xf numFmtId="40" fontId="17" fillId="0" borderId="18" xfId="0" applyNumberFormat="1" applyFont="1" applyBorder="1" applyAlignment="1">
      <alignment horizontal="center" vertical="center" wrapText="1"/>
    </xf>
    <xf numFmtId="40" fontId="17" fillId="0" borderId="12" xfId="0" applyNumberFormat="1" applyFont="1" applyBorder="1" applyAlignment="1">
      <alignment horizontal="center" vertical="center" wrapText="1"/>
    </xf>
    <xf numFmtId="165" fontId="17" fillId="0" borderId="26" xfId="1" applyFont="1" applyFill="1" applyBorder="1" applyAlignment="1">
      <alignment horizontal="center" vertical="center" wrapText="1"/>
    </xf>
    <xf numFmtId="165" fontId="17" fillId="0" borderId="10" xfId="1" applyFont="1" applyFill="1" applyBorder="1" applyAlignment="1">
      <alignment horizontal="center" vertical="center" wrapText="1"/>
    </xf>
    <xf numFmtId="0" fontId="5" fillId="0" borderId="10" xfId="0" applyFont="1" applyBorder="1" applyAlignment="1">
      <alignment horizontal="center" vertical="center"/>
    </xf>
    <xf numFmtId="15" fontId="15" fillId="2" borderId="10" xfId="0" applyNumberFormat="1" applyFont="1" applyFill="1" applyBorder="1"/>
    <xf numFmtId="0" fontId="15" fillId="2" borderId="10" xfId="0" applyFont="1" applyFill="1" applyBorder="1" applyAlignment="1">
      <alignment horizontal="center"/>
    </xf>
    <xf numFmtId="0" fontId="15" fillId="0" borderId="10" xfId="0" applyFont="1" applyBorder="1"/>
    <xf numFmtId="1" fontId="14" fillId="2" borderId="10" xfId="5" applyNumberFormat="1" applyFont="1" applyFill="1" applyBorder="1"/>
    <xf numFmtId="167" fontId="14" fillId="2" borderId="25" xfId="5" applyNumberFormat="1" applyFont="1" applyFill="1" applyBorder="1"/>
    <xf numFmtId="167" fontId="15" fillId="0" borderId="13" xfId="5" applyNumberFormat="1" applyFont="1" applyFill="1" applyBorder="1"/>
    <xf numFmtId="167" fontId="15" fillId="3" borderId="10" xfId="5" applyNumberFormat="1" applyFont="1" applyFill="1" applyBorder="1"/>
    <xf numFmtId="167" fontId="15" fillId="0" borderId="14" xfId="5" applyNumberFormat="1" applyFont="1" applyFill="1" applyBorder="1"/>
    <xf numFmtId="167" fontId="15" fillId="0" borderId="26" xfId="5" applyNumberFormat="1" applyFont="1" applyFill="1" applyBorder="1"/>
    <xf numFmtId="167" fontId="15" fillId="0" borderId="10" xfId="5" applyNumberFormat="1" applyFont="1" applyFill="1" applyBorder="1"/>
    <xf numFmtId="167" fontId="13" fillId="2" borderId="10" xfId="5" applyNumberFormat="1" applyFont="1" applyFill="1" applyBorder="1" applyAlignment="1">
      <alignment vertical="center"/>
    </xf>
    <xf numFmtId="0" fontId="5" fillId="0" borderId="19" xfId="0" applyFont="1" applyBorder="1" applyAlignment="1">
      <alignment horizontal="center" vertical="center"/>
    </xf>
    <xf numFmtId="15" fontId="15" fillId="2" borderId="19" xfId="0" applyNumberFormat="1" applyFont="1" applyFill="1" applyBorder="1"/>
    <xf numFmtId="0" fontId="15" fillId="2" borderId="19" xfId="0" applyFont="1" applyFill="1" applyBorder="1" applyAlignment="1">
      <alignment horizontal="center"/>
    </xf>
    <xf numFmtId="0" fontId="15" fillId="0" borderId="19" xfId="0" applyFont="1" applyBorder="1"/>
    <xf numFmtId="1" fontId="14" fillId="2" borderId="19" xfId="5" applyNumberFormat="1" applyFont="1" applyFill="1" applyBorder="1"/>
    <xf numFmtId="167" fontId="14" fillId="2" borderId="27" xfId="5" applyNumberFormat="1" applyFont="1" applyFill="1" applyBorder="1"/>
    <xf numFmtId="167" fontId="15" fillId="0" borderId="16" xfId="5" applyNumberFormat="1" applyFont="1" applyFill="1" applyBorder="1" applyAlignment="1"/>
    <xf numFmtId="167" fontId="15" fillId="3" borderId="19" xfId="5" applyNumberFormat="1" applyFont="1" applyFill="1" applyBorder="1"/>
    <xf numFmtId="167" fontId="15" fillId="0" borderId="17" xfId="5" applyNumberFormat="1" applyFont="1" applyFill="1" applyBorder="1"/>
    <xf numFmtId="167" fontId="15" fillId="0" borderId="28" xfId="5" applyNumberFormat="1" applyFont="1" applyFill="1" applyBorder="1"/>
    <xf numFmtId="167" fontId="15" fillId="0" borderId="19" xfId="5" applyNumberFormat="1" applyFont="1" applyFill="1" applyBorder="1"/>
    <xf numFmtId="167" fontId="13" fillId="2" borderId="19" xfId="5" applyNumberFormat="1" applyFont="1" applyFill="1" applyBorder="1" applyAlignment="1">
      <alignment vertical="center"/>
    </xf>
    <xf numFmtId="167" fontId="20" fillId="4" borderId="10" xfId="5" applyNumberFormat="1" applyFont="1" applyFill="1" applyBorder="1" applyAlignment="1">
      <alignment vertical="center"/>
    </xf>
    <xf numFmtId="167" fontId="15" fillId="4" borderId="10" xfId="5" applyNumberFormat="1" applyFont="1" applyFill="1" applyBorder="1" applyAlignment="1">
      <alignment horizontal="center"/>
    </xf>
    <xf numFmtId="167" fontId="15" fillId="0" borderId="30" xfId="5" applyNumberFormat="1" applyFont="1" applyFill="1" applyBorder="1"/>
    <xf numFmtId="167" fontId="15" fillId="0" borderId="18" xfId="5" applyNumberFormat="1" applyFont="1" applyFill="1" applyBorder="1"/>
    <xf numFmtId="167" fontId="13" fillId="2" borderId="12" xfId="5" applyNumberFormat="1" applyFont="1" applyFill="1" applyBorder="1" applyAlignment="1">
      <alignment vertical="center"/>
    </xf>
    <xf numFmtId="167" fontId="15" fillId="3" borderId="10" xfId="5" applyNumberFormat="1" applyFont="1" applyFill="1" applyBorder="1" applyAlignment="1">
      <alignment horizontal="center"/>
    </xf>
    <xf numFmtId="167" fontId="15" fillId="0" borderId="34" xfId="5" applyNumberFormat="1" applyFont="1" applyFill="1" applyBorder="1"/>
    <xf numFmtId="167" fontId="15" fillId="0" borderId="32" xfId="5" applyNumberFormat="1" applyFont="1" applyFill="1" applyBorder="1"/>
    <xf numFmtId="167" fontId="13" fillId="2" borderId="35" xfId="5" applyNumberFormat="1" applyFont="1" applyFill="1" applyBorder="1" applyAlignment="1">
      <alignment vertical="center"/>
    </xf>
    <xf numFmtId="0" fontId="5" fillId="0" borderId="36" xfId="0" applyFont="1" applyBorder="1" applyAlignment="1">
      <alignment horizontal="center" vertical="center"/>
    </xf>
    <xf numFmtId="15" fontId="15" fillId="2" borderId="36" xfId="0" applyNumberFormat="1" applyFont="1" applyFill="1" applyBorder="1"/>
    <xf numFmtId="0" fontId="15" fillId="2" borderId="36" xfId="0" applyFont="1" applyFill="1" applyBorder="1" applyAlignment="1">
      <alignment horizontal="center"/>
    </xf>
    <xf numFmtId="0" fontId="15" fillId="0" borderId="36" xfId="0" applyFont="1" applyBorder="1"/>
    <xf numFmtId="1" fontId="14" fillId="2" borderId="36" xfId="5" applyNumberFormat="1" applyFont="1" applyFill="1" applyBorder="1"/>
    <xf numFmtId="167" fontId="14" fillId="2" borderId="37" xfId="5" applyNumberFormat="1" applyFont="1" applyFill="1" applyBorder="1"/>
    <xf numFmtId="167" fontId="15" fillId="0" borderId="38" xfId="5" applyNumberFormat="1" applyFont="1" applyFill="1" applyBorder="1"/>
    <xf numFmtId="167" fontId="15" fillId="0" borderId="36" xfId="5" applyNumberFormat="1" applyFont="1" applyFill="1" applyBorder="1"/>
    <xf numFmtId="167" fontId="15" fillId="0" borderId="39" xfId="5" applyNumberFormat="1" applyFont="1" applyFill="1" applyBorder="1"/>
    <xf numFmtId="167" fontId="15" fillId="0" borderId="40" xfId="5" applyNumberFormat="1" applyFont="1" applyFill="1" applyBorder="1"/>
    <xf numFmtId="167" fontId="13" fillId="2" borderId="36" xfId="5" applyNumberFormat="1" applyFont="1" applyFill="1" applyBorder="1" applyAlignment="1">
      <alignment vertical="center"/>
    </xf>
    <xf numFmtId="165" fontId="16" fillId="3" borderId="31" xfId="1" applyFont="1" applyFill="1" applyBorder="1" applyAlignment="1">
      <alignment vertical="center"/>
    </xf>
    <xf numFmtId="165" fontId="16" fillId="0" borderId="32" xfId="1" applyFont="1" applyBorder="1" applyAlignment="1">
      <alignment vertical="center"/>
    </xf>
    <xf numFmtId="165" fontId="16" fillId="0" borderId="35" xfId="1" applyFont="1" applyBorder="1" applyAlignment="1">
      <alignment vertical="center"/>
    </xf>
    <xf numFmtId="165" fontId="16" fillId="0" borderId="26" xfId="1" applyFont="1" applyBorder="1" applyAlignment="1">
      <alignment vertical="center"/>
    </xf>
    <xf numFmtId="165" fontId="16" fillId="0" borderId="10" xfId="1" applyFont="1" applyBorder="1" applyAlignment="1">
      <alignment vertical="center"/>
    </xf>
    <xf numFmtId="167" fontId="21" fillId="2" borderId="10" xfId="3" applyNumberFormat="1" applyFont="1" applyFill="1" applyBorder="1" applyAlignment="1">
      <alignment vertical="center"/>
    </xf>
    <xf numFmtId="40" fontId="16" fillId="0" borderId="0" xfId="0" applyNumberFormat="1" applyFont="1" applyAlignment="1">
      <alignment horizontal="center" vertical="center"/>
    </xf>
    <xf numFmtId="166" fontId="16" fillId="0" borderId="0" xfId="2" applyNumberFormat="1" applyFont="1" applyBorder="1" applyAlignment="1">
      <alignment vertical="center"/>
    </xf>
    <xf numFmtId="167" fontId="21" fillId="2" borderId="7" xfId="3" applyNumberFormat="1" applyFont="1" applyFill="1" applyBorder="1" applyAlignment="1">
      <alignment vertical="center"/>
    </xf>
    <xf numFmtId="40" fontId="5" fillId="3" borderId="0" xfId="0" applyNumberFormat="1" applyFont="1" applyFill="1" applyAlignment="1">
      <alignment vertical="center"/>
    </xf>
    <xf numFmtId="40" fontId="5" fillId="5" borderId="0" xfId="0" applyNumberFormat="1" applyFont="1" applyFill="1" applyAlignment="1">
      <alignment vertical="center"/>
    </xf>
    <xf numFmtId="165" fontId="5" fillId="5" borderId="0" xfId="1" applyFont="1" applyFill="1" applyBorder="1" applyAlignment="1">
      <alignment vertical="center"/>
    </xf>
    <xf numFmtId="0" fontId="5" fillId="0" borderId="3"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horizontal="center" vertical="center"/>
    </xf>
    <xf numFmtId="40" fontId="5" fillId="0" borderId="5" xfId="0" applyNumberFormat="1" applyFont="1" applyBorder="1" applyAlignment="1">
      <alignment vertical="center"/>
    </xf>
    <xf numFmtId="165" fontId="5" fillId="0" borderId="5" xfId="1" applyFont="1" applyBorder="1" applyAlignment="1">
      <alignment vertical="center"/>
    </xf>
    <xf numFmtId="165" fontId="5" fillId="0" borderId="5" xfId="1" applyFont="1" applyFill="1" applyBorder="1" applyAlignment="1">
      <alignment vertical="center"/>
    </xf>
    <xf numFmtId="0" fontId="5" fillId="0" borderId="8" xfId="0" applyFont="1" applyBorder="1" applyAlignment="1">
      <alignment vertical="center"/>
    </xf>
    <xf numFmtId="165" fontId="5" fillId="0" borderId="0" xfId="1" applyFont="1" applyAlignment="1">
      <alignment vertical="center"/>
    </xf>
    <xf numFmtId="165" fontId="5" fillId="0" borderId="0" xfId="1" applyFont="1" applyFill="1" applyAlignment="1">
      <alignment vertical="center"/>
    </xf>
    <xf numFmtId="0" fontId="3" fillId="0" borderId="0" xfId="0" applyFont="1" applyAlignment="1">
      <alignment horizontal="center" vertical="center"/>
    </xf>
    <xf numFmtId="14" fontId="15" fillId="0" borderId="0" xfId="0" applyNumberFormat="1" applyFont="1" applyAlignment="1">
      <alignment horizontal="center" vertical="center"/>
    </xf>
    <xf numFmtId="1" fontId="15" fillId="0" borderId="0" xfId="0" applyNumberFormat="1" applyFont="1" applyAlignment="1">
      <alignment horizontal="center" vertical="center"/>
    </xf>
    <xf numFmtId="0" fontId="15" fillId="0" borderId="0" xfId="0" applyFont="1" applyAlignment="1">
      <alignment horizontal="center" vertical="center"/>
    </xf>
    <xf numFmtId="40" fontId="15" fillId="0" borderId="0" xfId="0" applyNumberFormat="1" applyFont="1" applyAlignment="1">
      <alignment vertical="center"/>
    </xf>
    <xf numFmtId="165" fontId="15" fillId="0" borderId="0" xfId="1" applyFont="1" applyAlignment="1">
      <alignment vertical="center"/>
    </xf>
    <xf numFmtId="165" fontId="15" fillId="0" borderId="0" xfId="1" applyFont="1" applyFill="1" applyAlignment="1">
      <alignment vertical="center"/>
    </xf>
    <xf numFmtId="165" fontId="1" fillId="0" borderId="29" xfId="1" applyFont="1" applyFill="1" applyBorder="1" applyAlignment="1">
      <alignment vertical="center"/>
    </xf>
    <xf numFmtId="165" fontId="1" fillId="0" borderId="25" xfId="1" applyFont="1" applyFill="1" applyBorder="1" applyAlignment="1">
      <alignment vertical="center"/>
    </xf>
    <xf numFmtId="0" fontId="22" fillId="0" borderId="0" xfId="0" applyFont="1"/>
    <xf numFmtId="0" fontId="22" fillId="0" borderId="42" xfId="0" applyFont="1" applyBorder="1"/>
    <xf numFmtId="0" fontId="22" fillId="0" borderId="42" xfId="0" applyFont="1" applyBorder="1" applyAlignment="1">
      <alignment wrapText="1"/>
    </xf>
    <xf numFmtId="0" fontId="22" fillId="0" borderId="42" xfId="0" applyFont="1" applyBorder="1" applyAlignment="1">
      <alignment horizontal="left" vertical="center" wrapText="1"/>
    </xf>
    <xf numFmtId="0" fontId="22" fillId="0" borderId="2" xfId="0" applyFont="1" applyBorder="1"/>
    <xf numFmtId="0" fontId="22" fillId="0" borderId="7" xfId="0" applyFont="1" applyBorder="1"/>
    <xf numFmtId="0" fontId="22" fillId="0" borderId="44" xfId="0" applyFont="1" applyBorder="1"/>
    <xf numFmtId="0" fontId="22" fillId="0" borderId="44" xfId="0" applyFont="1" applyBorder="1" applyAlignment="1">
      <alignment vertical="center"/>
    </xf>
    <xf numFmtId="0" fontId="22" fillId="0" borderId="45" xfId="0" applyFont="1" applyBorder="1"/>
    <xf numFmtId="0" fontId="22" fillId="0" borderId="46" xfId="0" applyFont="1" applyBorder="1"/>
    <xf numFmtId="0" fontId="23" fillId="6" borderId="44" xfId="0" applyFont="1" applyFill="1" applyBorder="1" applyAlignment="1">
      <alignment horizontal="center"/>
    </xf>
    <xf numFmtId="0" fontId="23" fillId="6" borderId="42" xfId="0" applyFont="1" applyFill="1" applyBorder="1" applyAlignment="1">
      <alignment horizontal="center"/>
    </xf>
    <xf numFmtId="0" fontId="25" fillId="0" borderId="0" xfId="0" applyFont="1" applyAlignment="1">
      <alignment horizontal="left" vertical="center"/>
    </xf>
    <xf numFmtId="0" fontId="26" fillId="0" borderId="0" xfId="0" applyFont="1" applyAlignment="1">
      <alignment vertical="center"/>
    </xf>
    <xf numFmtId="0" fontId="20" fillId="0" borderId="0" xfId="0" applyFont="1" applyAlignment="1">
      <alignment horizontal="left" vertical="center"/>
    </xf>
    <xf numFmtId="0" fontId="10" fillId="0" borderId="0" xfId="0" applyFont="1" applyAlignment="1">
      <alignment vertical="center" wrapText="1"/>
    </xf>
    <xf numFmtId="0" fontId="27" fillId="0" borderId="2" xfId="0" applyFont="1" applyBorder="1" applyAlignment="1">
      <alignment horizontal="center" vertical="center"/>
    </xf>
    <xf numFmtId="14" fontId="27" fillId="0" borderId="9" xfId="0" applyNumberFormat="1" applyFont="1" applyBorder="1" applyAlignment="1">
      <alignment horizontal="center" vertical="center"/>
    </xf>
    <xf numFmtId="14" fontId="27" fillId="0" borderId="0" xfId="0" applyNumberFormat="1" applyFont="1" applyAlignment="1">
      <alignment horizontal="center" vertical="center"/>
    </xf>
    <xf numFmtId="1" fontId="27" fillId="0" borderId="0" xfId="0" applyNumberFormat="1" applyFont="1" applyAlignment="1">
      <alignment horizontal="center" vertical="center"/>
    </xf>
    <xf numFmtId="0" fontId="27" fillId="0" borderId="0" xfId="0" applyFont="1" applyAlignment="1">
      <alignment horizontal="left" vertical="center"/>
    </xf>
    <xf numFmtId="0" fontId="28" fillId="0" borderId="9" xfId="0" applyFont="1" applyBorder="1" applyAlignment="1">
      <alignment horizontal="center" vertical="center"/>
    </xf>
    <xf numFmtId="0" fontId="28" fillId="0" borderId="0" xfId="0" applyFont="1" applyAlignment="1">
      <alignment vertical="center"/>
    </xf>
    <xf numFmtId="40" fontId="27" fillId="0" borderId="0" xfId="0" applyNumberFormat="1" applyFont="1" applyAlignment="1">
      <alignment horizontal="left" vertical="center"/>
    </xf>
    <xf numFmtId="165" fontId="27" fillId="0" borderId="9" xfId="1" applyFont="1" applyBorder="1" applyAlignment="1">
      <alignment vertical="center"/>
    </xf>
    <xf numFmtId="165" fontId="27" fillId="0" borderId="0" xfId="1" applyFont="1" applyFill="1" applyBorder="1" applyAlignment="1">
      <alignment vertical="center"/>
    </xf>
    <xf numFmtId="165" fontId="27" fillId="0" borderId="0" xfId="1" applyFont="1" applyBorder="1" applyAlignment="1">
      <alignment horizontal="left" vertical="center"/>
    </xf>
    <xf numFmtId="165" fontId="28" fillId="0" borderId="9" xfId="1" applyFont="1" applyBorder="1" applyAlignment="1">
      <alignment vertical="center"/>
    </xf>
    <xf numFmtId="0" fontId="28" fillId="0" borderId="7" xfId="0" applyFont="1" applyBorder="1" applyAlignment="1">
      <alignment vertical="center"/>
    </xf>
    <xf numFmtId="167" fontId="1" fillId="0" borderId="14" xfId="3" applyNumberFormat="1" applyFont="1" applyFill="1" applyBorder="1" applyAlignment="1">
      <alignment vertical="center" wrapText="1"/>
    </xf>
    <xf numFmtId="165" fontId="8" fillId="0" borderId="41" xfId="1" applyFont="1" applyFill="1" applyBorder="1" applyAlignment="1">
      <alignment vertical="center"/>
    </xf>
    <xf numFmtId="167" fontId="1" fillId="0" borderId="22" xfId="3" applyNumberFormat="1" applyFont="1" applyFill="1" applyBorder="1" applyAlignment="1">
      <alignment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9" fillId="0" borderId="1" xfId="0" applyFont="1" applyBorder="1" applyAlignment="1">
      <alignment horizontal="center" wrapText="1"/>
    </xf>
    <xf numFmtId="0" fontId="29" fillId="0" borderId="4" xfId="0" applyFont="1" applyBorder="1" applyAlignment="1">
      <alignment horizontal="center" wrapText="1"/>
    </xf>
    <xf numFmtId="0" fontId="29" fillId="0" borderId="6" xfId="0" applyFont="1" applyBorder="1" applyAlignment="1">
      <alignment horizontal="center" wrapText="1"/>
    </xf>
    <xf numFmtId="0" fontId="29" fillId="0" borderId="2" xfId="0" applyFont="1" applyBorder="1" applyAlignment="1">
      <alignment horizontal="center" wrapText="1"/>
    </xf>
    <xf numFmtId="0" fontId="29" fillId="0" borderId="0" xfId="0" applyFont="1" applyAlignment="1">
      <alignment horizontal="center" wrapText="1"/>
    </xf>
    <xf numFmtId="0" fontId="29" fillId="0" borderId="7" xfId="0" applyFont="1" applyBorder="1" applyAlignment="1">
      <alignment horizontal="center" wrapText="1"/>
    </xf>
    <xf numFmtId="0" fontId="29" fillId="0" borderId="3" xfId="0" applyFont="1" applyBorder="1" applyAlignment="1">
      <alignment horizontal="center" wrapText="1"/>
    </xf>
    <xf numFmtId="0" fontId="29" fillId="0" borderId="5" xfId="0" applyFont="1" applyBorder="1" applyAlignment="1">
      <alignment horizontal="center" wrapText="1"/>
    </xf>
    <xf numFmtId="0" fontId="29" fillId="0" borderId="8" xfId="0" applyFont="1" applyBorder="1" applyAlignment="1">
      <alignment horizontal="center" wrapText="1"/>
    </xf>
    <xf numFmtId="0" fontId="20" fillId="0" borderId="13" xfId="0" applyFont="1" applyBorder="1" applyAlignment="1">
      <alignment horizontal="left" vertical="center"/>
    </xf>
    <xf numFmtId="0" fontId="20" fillId="0" borderId="10" xfId="0" applyFont="1" applyBorder="1" applyAlignment="1">
      <alignment horizontal="left" vertical="center"/>
    </xf>
    <xf numFmtId="0" fontId="20" fillId="0" borderId="14" xfId="0" applyFont="1" applyBorder="1" applyAlignment="1">
      <alignment horizontal="left"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5" xfId="0" applyFont="1" applyBorder="1" applyAlignment="1">
      <alignment horizontal="left" vertical="center"/>
    </xf>
    <xf numFmtId="40" fontId="8" fillId="0" borderId="20" xfId="0" applyNumberFormat="1" applyFont="1" applyBorder="1" applyAlignment="1">
      <alignment horizontal="center" vertical="center" wrapText="1"/>
    </xf>
    <xf numFmtId="40" fontId="8" fillId="0" borderId="22" xfId="0" applyNumberFormat="1" applyFont="1" applyBorder="1" applyAlignment="1">
      <alignment horizontal="center"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20" fillId="6" borderId="1" xfId="0" applyFont="1" applyFill="1" applyBorder="1" applyAlignment="1">
      <alignment horizontal="left" vertical="center"/>
    </xf>
    <xf numFmtId="0" fontId="20" fillId="6" borderId="4" xfId="0" applyFont="1" applyFill="1" applyBorder="1" applyAlignment="1">
      <alignment horizontal="left" vertical="center"/>
    </xf>
    <xf numFmtId="0" fontId="20" fillId="6" borderId="6" xfId="0" applyFont="1" applyFill="1" applyBorder="1" applyAlignment="1">
      <alignment horizontal="left" vertical="center"/>
    </xf>
    <xf numFmtId="0" fontId="24" fillId="0" borderId="1" xfId="0" applyFont="1" applyBorder="1" applyAlignment="1">
      <alignment horizontal="center"/>
    </xf>
    <xf numFmtId="0" fontId="24" fillId="0" borderId="4" xfId="0" applyFont="1" applyBorder="1" applyAlignment="1">
      <alignment horizontal="center"/>
    </xf>
    <xf numFmtId="0" fontId="24" fillId="0" borderId="6" xfId="0" applyFont="1" applyBorder="1" applyAlignment="1">
      <alignment horizontal="center"/>
    </xf>
    <xf numFmtId="0" fontId="23" fillId="6" borderId="42" xfId="0" applyFont="1" applyFill="1" applyBorder="1" applyAlignment="1">
      <alignment horizontal="center"/>
    </xf>
    <xf numFmtId="0" fontId="23" fillId="6" borderId="43" xfId="0" applyFont="1" applyFill="1" applyBorder="1" applyAlignment="1">
      <alignment horizontal="center"/>
    </xf>
    <xf numFmtId="0" fontId="22" fillId="0" borderId="42" xfId="0" applyFont="1" applyBorder="1" applyAlignment="1">
      <alignment horizontal="left" vertical="center" wrapText="1"/>
    </xf>
    <xf numFmtId="0" fontId="22" fillId="0" borderId="43" xfId="0" applyFont="1" applyBorder="1" applyAlignment="1">
      <alignment horizontal="left" vertical="center" wrapText="1"/>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2" fillId="0" borderId="7" xfId="0" applyFont="1" applyBorder="1" applyAlignment="1">
      <alignment horizontal="left" vertical="center" wrapText="1"/>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42" xfId="0" applyFont="1" applyBorder="1" applyAlignment="1">
      <alignment horizontal="left"/>
    </xf>
    <xf numFmtId="0" fontId="22" fillId="0" borderId="43" xfId="0" applyFont="1" applyBorder="1" applyAlignment="1">
      <alignment horizontal="left"/>
    </xf>
    <xf numFmtId="0" fontId="22" fillId="0" borderId="42" xfId="0" applyFont="1" applyBorder="1" applyAlignment="1">
      <alignment horizontal="left" wrapText="1"/>
    </xf>
    <xf numFmtId="0" fontId="22" fillId="0" borderId="43" xfId="0" applyFont="1" applyBorder="1" applyAlignment="1">
      <alignment horizontal="left" wrapText="1"/>
    </xf>
    <xf numFmtId="0" fontId="22" fillId="0" borderId="46" xfId="0" applyFont="1" applyBorder="1" applyAlignment="1">
      <alignment horizontal="left"/>
    </xf>
    <xf numFmtId="0" fontId="22" fillId="0" borderId="47" xfId="0" applyFont="1" applyBorder="1" applyAlignment="1">
      <alignment horizontal="left"/>
    </xf>
    <xf numFmtId="167" fontId="14" fillId="2" borderId="29" xfId="5" applyNumberFormat="1" applyFont="1" applyFill="1" applyBorder="1" applyAlignment="1">
      <alignment vertical="center"/>
    </xf>
    <xf numFmtId="167" fontId="14" fillId="2" borderId="33" xfId="5" applyNumberFormat="1" applyFont="1" applyFill="1" applyBorder="1" applyAlignment="1">
      <alignment vertical="center"/>
    </xf>
    <xf numFmtId="167" fontId="15" fillId="4" borderId="10" xfId="5" applyNumberFormat="1" applyFont="1" applyFill="1" applyBorder="1" applyAlignment="1">
      <alignment horizontal="center"/>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5" fillId="0" borderId="11" xfId="0" applyFont="1" applyBorder="1" applyAlignment="1">
      <alignment vertical="center"/>
    </xf>
    <xf numFmtId="0" fontId="5" fillId="0" borderId="31" xfId="0" applyFont="1" applyBorder="1" applyAlignment="1">
      <alignment vertical="center"/>
    </xf>
    <xf numFmtId="15" fontId="15" fillId="2" borderId="18" xfId="0" applyNumberFormat="1" applyFont="1" applyFill="1" applyBorder="1" applyAlignment="1">
      <alignment vertical="center"/>
    </xf>
    <xf numFmtId="15" fontId="15" fillId="2" borderId="32" xfId="0" applyNumberFormat="1" applyFont="1" applyFill="1" applyBorder="1" applyAlignment="1">
      <alignment vertical="center"/>
    </xf>
    <xf numFmtId="0" fontId="15" fillId="2" borderId="18" xfId="0" applyFont="1" applyFill="1" applyBorder="1" applyAlignment="1">
      <alignment vertical="center"/>
    </xf>
    <xf numFmtId="0" fontId="15" fillId="2" borderId="32" xfId="0" applyFont="1" applyFill="1" applyBorder="1" applyAlignment="1">
      <alignment vertical="center"/>
    </xf>
    <xf numFmtId="0" fontId="15" fillId="0" borderId="18" xfId="0" applyFont="1" applyBorder="1" applyAlignment="1">
      <alignment vertical="center" wrapText="1"/>
    </xf>
    <xf numFmtId="0" fontId="15" fillId="0" borderId="32" xfId="0" applyFont="1" applyBorder="1" applyAlignment="1">
      <alignment vertical="center" wrapText="1"/>
    </xf>
    <xf numFmtId="1" fontId="14" fillId="2" borderId="18" xfId="5" applyNumberFormat="1" applyFont="1" applyFill="1" applyBorder="1" applyAlignment="1">
      <alignment vertical="center"/>
    </xf>
    <xf numFmtId="1" fontId="14" fillId="2" borderId="32" xfId="5" applyNumberFormat="1" applyFont="1" applyFill="1" applyBorder="1" applyAlignment="1">
      <alignment vertical="center"/>
    </xf>
  </cellXfs>
  <cellStyles count="6">
    <cellStyle name="Millares" xfId="1" builtinId="3"/>
    <cellStyle name="Millares 2" xfId="4"/>
    <cellStyle name="Moneda [0]" xfId="2" builtinId="7"/>
    <cellStyle name="Moneda [0] 7" xfId="3"/>
    <cellStyle name="Moneda [0] 7 5" xfId="5"/>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87588</xdr:colOff>
      <xdr:row>1</xdr:row>
      <xdr:rowOff>162278</xdr:rowOff>
    </xdr:from>
    <xdr:to>
      <xdr:col>3</xdr:col>
      <xdr:colOff>620889</xdr:colOff>
      <xdr:row>1</xdr:row>
      <xdr:rowOff>1141651</xdr:rowOff>
    </xdr:to>
    <xdr:pic>
      <xdr:nvPicPr>
        <xdr:cNvPr id="3" name="Imagen 2" descr="Logotipo, nombre de la empresa&#10;&#10;Descripción generada automáticamente">
          <a:extLst>
            <a:ext uri="{FF2B5EF4-FFF2-40B4-BE49-F238E27FC236}">
              <a16:creationId xmlns="" xmlns:a16="http://schemas.microsoft.com/office/drawing/2014/main" id="{4724E979-FFB7-44F6-8B5A-C5F135619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5032" y="324556"/>
          <a:ext cx="1641024" cy="964176"/>
        </a:xfrm>
        <a:prstGeom prst="rect">
          <a:avLst/>
        </a:prstGeom>
      </xdr:spPr>
    </xdr:pic>
    <xdr:clientData/>
  </xdr:twoCellAnchor>
  <xdr:twoCellAnchor editAs="oneCell">
    <xdr:from>
      <xdr:col>12</xdr:col>
      <xdr:colOff>14654</xdr:colOff>
      <xdr:row>1</xdr:row>
      <xdr:rowOff>58615</xdr:rowOff>
    </xdr:from>
    <xdr:to>
      <xdr:col>13</xdr:col>
      <xdr:colOff>14653</xdr:colOff>
      <xdr:row>1</xdr:row>
      <xdr:rowOff>1118967</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58692" y="234461"/>
          <a:ext cx="1978269" cy="1060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211413</xdr:colOff>
      <xdr:row>0</xdr:row>
      <xdr:rowOff>0</xdr:rowOff>
    </xdr:from>
    <xdr:to>
      <xdr:col>4</xdr:col>
      <xdr:colOff>1095376</xdr:colOff>
      <xdr:row>1</xdr:row>
      <xdr:rowOff>352425</xdr:rowOff>
    </xdr:to>
    <xdr:pic>
      <xdr:nvPicPr>
        <xdr:cNvPr id="2" name="Imagen 1" descr="Logotipo, nombre de la empresa&#10;&#10;Descripción generada automáticamente">
          <a:extLst>
            <a:ext uri="{FF2B5EF4-FFF2-40B4-BE49-F238E27FC236}">
              <a16:creationId xmlns="" xmlns:a16="http://schemas.microsoft.com/office/drawing/2014/main" id="{01D6325D-1819-4140-BFD9-A40ECF9F62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13" y="0"/>
          <a:ext cx="1388788" cy="542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61"/>
  <sheetViews>
    <sheetView showGridLines="0" tabSelected="1" topLeftCell="G1" zoomScale="65" zoomScaleNormal="65" workbookViewId="0">
      <selection activeCell="N11" sqref="N11"/>
    </sheetView>
  </sheetViews>
  <sheetFormatPr baseColWidth="10" defaultColWidth="11.42578125" defaultRowHeight="12.75"/>
  <cols>
    <col min="1" max="1" width="7.5703125" style="14" customWidth="1"/>
    <col min="2" max="2" width="16.7109375" style="12" customWidth="1"/>
    <col min="3" max="3" width="15.7109375" style="12" customWidth="1"/>
    <col min="4" max="4" width="15.42578125" style="13" customWidth="1"/>
    <col min="5" max="5" width="38.28515625" style="1" customWidth="1"/>
    <col min="6" max="6" width="16.28515625" style="14" customWidth="1"/>
    <col min="7" max="7" width="45.28515625" style="1" customWidth="1"/>
    <col min="8" max="9" width="26.28515625" style="15" customWidth="1"/>
    <col min="10" max="10" width="24.42578125" style="29" customWidth="1"/>
    <col min="11" max="11" width="20.7109375" style="30" customWidth="1"/>
    <col min="12" max="12" width="20.7109375" style="29" customWidth="1"/>
    <col min="13" max="13" width="29.5703125" style="29" customWidth="1"/>
    <col min="14" max="17" width="20.7109375" style="1" customWidth="1"/>
    <col min="18" max="18" width="23.28515625" style="1" customWidth="1"/>
    <col min="19" max="19" width="26.42578125" style="1" customWidth="1"/>
    <col min="20" max="20" width="31.5703125" style="1" customWidth="1"/>
    <col min="21" max="16384" width="11.42578125" style="1"/>
  </cols>
  <sheetData>
    <row r="1" spans="1:20" ht="13.5" thickBot="1"/>
    <row r="2" spans="1:20" s="6" customFormat="1" ht="112.5" customHeight="1">
      <c r="A2" s="221"/>
      <c r="B2" s="222"/>
      <c r="C2" s="222"/>
      <c r="D2" s="222"/>
      <c r="E2" s="222"/>
      <c r="F2" s="223"/>
      <c r="G2" s="238" t="s">
        <v>112</v>
      </c>
      <c r="H2" s="239"/>
      <c r="I2" s="239"/>
      <c r="J2" s="239"/>
      <c r="K2" s="239"/>
      <c r="L2" s="239"/>
      <c r="M2" s="239"/>
      <c r="N2" s="239"/>
      <c r="O2" s="239"/>
      <c r="P2" s="239"/>
      <c r="Q2" s="239"/>
      <c r="R2" s="239"/>
      <c r="S2" s="239"/>
      <c r="T2" s="240"/>
    </row>
    <row r="3" spans="1:20" s="6" customFormat="1" ht="23.25" customHeight="1" thickBot="1">
      <c r="A3" s="224"/>
      <c r="B3" s="225"/>
      <c r="C3" s="225"/>
      <c r="D3" s="225"/>
      <c r="E3" s="225"/>
      <c r="F3" s="226"/>
      <c r="G3" s="241"/>
      <c r="H3" s="242"/>
      <c r="I3" s="242"/>
      <c r="J3" s="242"/>
      <c r="K3" s="242"/>
      <c r="L3" s="242"/>
      <c r="M3" s="242"/>
      <c r="N3" s="242"/>
      <c r="O3" s="242"/>
      <c r="P3" s="242"/>
      <c r="Q3" s="242"/>
      <c r="R3" s="242"/>
      <c r="S3" s="242"/>
      <c r="T3" s="243"/>
    </row>
    <row r="4" spans="1:20" s="6" customFormat="1" ht="30.75" hidden="1" customHeight="1" thickBot="1">
      <c r="A4" s="227"/>
      <c r="B4" s="228"/>
      <c r="C4" s="228"/>
      <c r="D4" s="228"/>
      <c r="E4" s="228"/>
      <c r="F4" s="229"/>
      <c r="G4" s="244"/>
      <c r="H4" s="245"/>
      <c r="I4" s="245"/>
      <c r="J4" s="245"/>
      <c r="K4" s="245"/>
      <c r="L4" s="245"/>
      <c r="M4" s="245"/>
      <c r="N4" s="245"/>
      <c r="O4" s="245"/>
      <c r="P4" s="245"/>
      <c r="Q4" s="245"/>
      <c r="R4" s="245"/>
      <c r="S4" s="245"/>
      <c r="T4" s="246"/>
    </row>
    <row r="5" spans="1:20" ht="15.75">
      <c r="A5" s="232"/>
      <c r="B5" s="233"/>
      <c r="C5" s="233"/>
      <c r="D5" s="233"/>
      <c r="E5" s="233"/>
      <c r="F5" s="233"/>
      <c r="G5" s="233"/>
      <c r="H5" s="233"/>
      <c r="I5" s="233"/>
      <c r="J5" s="233"/>
      <c r="K5" s="233"/>
      <c r="L5" s="233"/>
      <c r="M5" s="233"/>
      <c r="N5" s="233"/>
      <c r="O5" s="233"/>
      <c r="P5" s="233"/>
      <c r="Q5" s="233"/>
      <c r="R5" s="233"/>
      <c r="S5" s="233"/>
      <c r="T5" s="234"/>
    </row>
    <row r="6" spans="1:20" ht="15.75">
      <c r="A6" s="235"/>
      <c r="B6" s="236"/>
      <c r="C6" s="236"/>
      <c r="D6" s="236"/>
      <c r="E6" s="236"/>
      <c r="F6" s="236"/>
      <c r="G6" s="236"/>
      <c r="H6" s="236"/>
      <c r="I6" s="236"/>
      <c r="J6" s="236"/>
      <c r="K6" s="236"/>
      <c r="L6" s="236"/>
      <c r="M6" s="236"/>
      <c r="N6" s="236"/>
      <c r="O6" s="236"/>
      <c r="P6" s="236"/>
      <c r="Q6" s="236"/>
      <c r="R6" s="236"/>
      <c r="S6" s="236"/>
      <c r="T6" s="237"/>
    </row>
    <row r="7" spans="1:20">
      <c r="A7" s="7"/>
      <c r="B7" s="49"/>
      <c r="C7" s="49"/>
      <c r="D7" s="50"/>
      <c r="F7" s="51"/>
      <c r="G7" s="83"/>
      <c r="H7" s="84"/>
      <c r="I7" s="84"/>
      <c r="J7" s="8"/>
      <c r="K7" s="9"/>
      <c r="L7" s="8"/>
      <c r="M7" s="8"/>
      <c r="N7" s="83"/>
      <c r="O7" s="83"/>
      <c r="P7" s="83"/>
      <c r="Q7" s="83"/>
      <c r="R7" s="83"/>
      <c r="S7" s="83"/>
      <c r="T7" s="10"/>
    </row>
    <row r="8" spans="1:20" s="211" customFormat="1" ht="15.75">
      <c r="A8" s="205" t="s">
        <v>0</v>
      </c>
      <c r="B8" s="206"/>
      <c r="C8" s="207"/>
      <c r="D8" s="208"/>
      <c r="E8" s="209" t="s">
        <v>1</v>
      </c>
      <c r="F8" s="210"/>
      <c r="H8" s="212" t="s">
        <v>2</v>
      </c>
      <c r="I8" s="212"/>
      <c r="J8" s="213"/>
      <c r="K8" s="214"/>
      <c r="L8" s="215" t="s">
        <v>3</v>
      </c>
      <c r="M8" s="216"/>
      <c r="T8" s="217"/>
    </row>
    <row r="9" spans="1:20">
      <c r="A9" s="11"/>
      <c r="J9" s="16"/>
      <c r="K9" s="17"/>
      <c r="L9" s="16"/>
      <c r="M9" s="16"/>
      <c r="T9" s="10"/>
    </row>
    <row r="10" spans="1:20">
      <c r="A10" s="85"/>
      <c r="B10" s="4"/>
      <c r="C10" s="4"/>
      <c r="D10" s="5"/>
      <c r="H10" s="18"/>
      <c r="I10" s="18"/>
      <c r="J10" s="18"/>
      <c r="K10" s="18"/>
      <c r="L10" s="18"/>
      <c r="M10" s="18"/>
      <c r="N10" s="18"/>
      <c r="O10" s="18"/>
      <c r="P10" s="18"/>
      <c r="Q10" s="18"/>
      <c r="R10" s="18"/>
      <c r="S10" s="18"/>
      <c r="T10" s="86"/>
    </row>
    <row r="11" spans="1:20" ht="13.5" thickBot="1">
      <c r="A11" s="11"/>
      <c r="H11" s="18"/>
      <c r="I11" s="18"/>
      <c r="J11" s="16"/>
      <c r="K11" s="17"/>
      <c r="L11" s="87"/>
      <c r="M11" s="87"/>
      <c r="N11" s="87"/>
      <c r="O11" s="87"/>
      <c r="P11" s="87"/>
      <c r="Q11" s="87"/>
      <c r="R11" s="87"/>
      <c r="S11" s="87"/>
      <c r="T11" s="10"/>
    </row>
    <row r="12" spans="1:20" ht="34.5" customHeight="1" thickBot="1">
      <c r="A12" s="11"/>
      <c r="H12" s="18"/>
      <c r="I12" s="253" t="s">
        <v>31</v>
      </c>
      <c r="J12" s="254"/>
      <c r="K12" s="17"/>
      <c r="L12" s="87"/>
      <c r="M12" s="87"/>
      <c r="N12" s="87"/>
      <c r="O12" s="87"/>
      <c r="P12" s="87"/>
      <c r="Q12" s="87"/>
      <c r="R12" s="87"/>
      <c r="S12" s="87"/>
      <c r="T12" s="10"/>
    </row>
    <row r="13" spans="1:20" s="6" customFormat="1" ht="76.5" customHeight="1" thickBot="1">
      <c r="A13" s="43" t="s">
        <v>63</v>
      </c>
      <c r="B13" s="44" t="s">
        <v>64</v>
      </c>
      <c r="C13" s="44" t="s">
        <v>65</v>
      </c>
      <c r="D13" s="45" t="s">
        <v>66</v>
      </c>
      <c r="E13" s="43" t="s">
        <v>67</v>
      </c>
      <c r="F13" s="43" t="s">
        <v>68</v>
      </c>
      <c r="G13" s="43" t="s">
        <v>69</v>
      </c>
      <c r="H13" s="46" t="s">
        <v>70</v>
      </c>
      <c r="I13" s="81" t="s">
        <v>71</v>
      </c>
      <c r="J13" s="82" t="s">
        <v>72</v>
      </c>
      <c r="K13" s="47" t="s">
        <v>73</v>
      </c>
      <c r="L13" s="48" t="s">
        <v>74</v>
      </c>
      <c r="M13" s="48" t="s">
        <v>75</v>
      </c>
      <c r="N13" s="43" t="s">
        <v>76</v>
      </c>
      <c r="O13" s="43" t="s">
        <v>77</v>
      </c>
      <c r="P13" s="43" t="s">
        <v>78</v>
      </c>
      <c r="Q13" s="43" t="s">
        <v>79</v>
      </c>
      <c r="R13" s="43" t="s">
        <v>80</v>
      </c>
      <c r="S13" s="43" t="s">
        <v>81</v>
      </c>
      <c r="T13" s="43" t="s">
        <v>82</v>
      </c>
    </row>
    <row r="14" spans="1:20">
      <c r="A14" s="67">
        <v>1</v>
      </c>
      <c r="B14" s="68"/>
      <c r="C14" s="68"/>
      <c r="D14" s="69"/>
      <c r="E14" s="70"/>
      <c r="F14" s="71"/>
      <c r="G14" s="72"/>
      <c r="H14" s="73"/>
      <c r="I14" s="73"/>
      <c r="J14" s="74"/>
      <c r="K14" s="74"/>
      <c r="L14" s="74"/>
      <c r="M14" s="75"/>
      <c r="N14" s="75"/>
      <c r="O14" s="75"/>
      <c r="P14" s="75"/>
      <c r="Q14" s="75"/>
      <c r="R14" s="187"/>
      <c r="S14" s="187"/>
      <c r="T14" s="76"/>
    </row>
    <row r="15" spans="1:20">
      <c r="A15" s="77">
        <v>2</v>
      </c>
      <c r="B15" s="54"/>
      <c r="C15" s="54"/>
      <c r="D15" s="55"/>
      <c r="E15" s="56"/>
      <c r="F15" s="35"/>
      <c r="G15" s="57"/>
      <c r="H15" s="58"/>
      <c r="I15" s="58"/>
      <c r="J15" s="59"/>
      <c r="K15" s="59"/>
      <c r="L15" s="59"/>
      <c r="M15" s="60"/>
      <c r="N15" s="60"/>
      <c r="O15" s="60"/>
      <c r="P15" s="60"/>
      <c r="Q15" s="60"/>
      <c r="R15" s="188"/>
      <c r="S15" s="188"/>
      <c r="T15" s="78"/>
    </row>
    <row r="16" spans="1:20">
      <c r="A16" s="77">
        <v>3</v>
      </c>
      <c r="B16" s="54"/>
      <c r="C16" s="54"/>
      <c r="D16" s="55"/>
      <c r="E16" s="56"/>
      <c r="F16" s="35"/>
      <c r="G16" s="57"/>
      <c r="H16" s="58"/>
      <c r="I16" s="58"/>
      <c r="J16" s="59"/>
      <c r="K16" s="59"/>
      <c r="L16" s="59"/>
      <c r="M16" s="60"/>
      <c r="N16" s="60"/>
      <c r="O16" s="60"/>
      <c r="P16" s="60"/>
      <c r="Q16" s="60"/>
      <c r="R16" s="188"/>
      <c r="S16" s="188"/>
      <c r="T16" s="78"/>
    </row>
    <row r="17" spans="1:20" ht="91.15" customHeight="1">
      <c r="A17" s="77">
        <v>4</v>
      </c>
      <c r="B17" s="36"/>
      <c r="C17" s="36"/>
      <c r="D17" s="37"/>
      <c r="E17" s="40"/>
      <c r="F17" s="38"/>
      <c r="G17" s="39"/>
      <c r="H17" s="61"/>
      <c r="I17" s="61"/>
      <c r="J17" s="59"/>
      <c r="K17" s="59"/>
      <c r="L17" s="59"/>
      <c r="M17" s="60"/>
      <c r="N17" s="60"/>
      <c r="O17" s="60"/>
      <c r="P17" s="60"/>
      <c r="Q17" s="60"/>
      <c r="R17" s="188"/>
      <c r="S17" s="188"/>
      <c r="T17" s="78"/>
    </row>
    <row r="18" spans="1:20" ht="88.15" customHeight="1">
      <c r="A18" s="77">
        <v>5</v>
      </c>
      <c r="B18" s="36"/>
      <c r="C18" s="36"/>
      <c r="D18" s="37"/>
      <c r="E18" s="40"/>
      <c r="F18" s="35"/>
      <c r="G18" s="39"/>
      <c r="H18" s="61"/>
      <c r="I18" s="61"/>
      <c r="J18" s="59"/>
      <c r="K18" s="59"/>
      <c r="L18" s="59"/>
      <c r="M18" s="60"/>
      <c r="N18" s="60"/>
      <c r="O18" s="60"/>
      <c r="P18" s="60"/>
      <c r="Q18" s="60"/>
      <c r="R18" s="188"/>
      <c r="S18" s="188"/>
      <c r="T18" s="78"/>
    </row>
    <row r="19" spans="1:20" ht="86.65" customHeight="1">
      <c r="A19" s="77">
        <v>6</v>
      </c>
      <c r="B19" s="54"/>
      <c r="C19" s="54"/>
      <c r="D19" s="55"/>
      <c r="E19" s="56"/>
      <c r="F19" s="35"/>
      <c r="G19" s="62"/>
      <c r="H19" s="63"/>
      <c r="I19" s="63"/>
      <c r="J19" s="64"/>
      <c r="K19" s="64"/>
      <c r="L19" s="64"/>
      <c r="M19" s="60"/>
      <c r="N19" s="60"/>
      <c r="O19" s="60"/>
      <c r="P19" s="60"/>
      <c r="Q19" s="60"/>
      <c r="R19" s="188"/>
      <c r="S19" s="188"/>
      <c r="T19" s="218"/>
    </row>
    <row r="20" spans="1:20" ht="86.65" customHeight="1">
      <c r="A20" s="77">
        <v>7</v>
      </c>
      <c r="B20" s="54"/>
      <c r="C20" s="54"/>
      <c r="D20" s="55"/>
      <c r="E20" s="56"/>
      <c r="F20" s="35"/>
      <c r="G20" s="62"/>
      <c r="H20" s="63"/>
      <c r="I20" s="63"/>
      <c r="J20" s="65"/>
      <c r="K20" s="64"/>
      <c r="L20" s="64"/>
      <c r="M20" s="60"/>
      <c r="N20" s="60"/>
      <c r="O20" s="60"/>
      <c r="P20" s="60"/>
      <c r="Q20" s="60"/>
      <c r="R20" s="188"/>
      <c r="S20" s="188"/>
      <c r="T20" s="218"/>
    </row>
    <row r="21" spans="1:20" ht="58.15" customHeight="1">
      <c r="A21" s="77">
        <v>8</v>
      </c>
      <c r="B21" s="54"/>
      <c r="C21" s="54"/>
      <c r="D21" s="55"/>
      <c r="E21" s="56"/>
      <c r="F21" s="35"/>
      <c r="G21" s="66"/>
      <c r="H21" s="63"/>
      <c r="I21" s="63"/>
      <c r="J21" s="65"/>
      <c r="K21" s="59"/>
      <c r="L21" s="59"/>
      <c r="M21" s="60"/>
      <c r="N21" s="60"/>
      <c r="O21" s="60"/>
      <c r="P21" s="60"/>
      <c r="Q21" s="60"/>
      <c r="R21" s="188"/>
      <c r="S21" s="188"/>
      <c r="T21" s="218"/>
    </row>
    <row r="22" spans="1:20" ht="13.5" thickBot="1">
      <c r="A22" s="77">
        <v>9</v>
      </c>
      <c r="B22" s="54"/>
      <c r="C22" s="54"/>
      <c r="D22" s="55"/>
      <c r="E22" s="56"/>
      <c r="F22" s="35"/>
      <c r="G22" s="62"/>
      <c r="H22" s="63"/>
      <c r="I22" s="63"/>
      <c r="J22" s="59"/>
      <c r="K22" s="59"/>
      <c r="L22" s="59"/>
      <c r="M22" s="60"/>
      <c r="N22" s="60"/>
      <c r="O22" s="60"/>
      <c r="P22" s="60"/>
      <c r="Q22" s="60"/>
      <c r="R22" s="188"/>
      <c r="S22" s="188"/>
      <c r="T22" s="78"/>
    </row>
    <row r="23" spans="1:20" ht="24" customHeight="1" thickBot="1">
      <c r="A23" s="230" t="s">
        <v>13</v>
      </c>
      <c r="B23" s="231"/>
      <c r="C23" s="231"/>
      <c r="D23" s="231"/>
      <c r="E23" s="231"/>
      <c r="F23" s="231"/>
      <c r="G23" s="231"/>
      <c r="H23" s="79">
        <f>SUM(H14:H22)</f>
        <v>0</v>
      </c>
      <c r="I23" s="79"/>
      <c r="J23" s="79">
        <f t="shared" ref="J23:O23" si="0">SUM(J14:J22)</f>
        <v>0</v>
      </c>
      <c r="K23" s="80">
        <f t="shared" si="0"/>
        <v>0</v>
      </c>
      <c r="L23" s="79">
        <f t="shared" si="0"/>
        <v>0</v>
      </c>
      <c r="M23" s="80">
        <f t="shared" si="0"/>
        <v>0</v>
      </c>
      <c r="N23" s="80">
        <f t="shared" si="0"/>
        <v>0</v>
      </c>
      <c r="O23" s="80">
        <f t="shared" si="0"/>
        <v>0</v>
      </c>
      <c r="P23" s="80"/>
      <c r="Q23" s="80"/>
      <c r="R23" s="219"/>
      <c r="S23" s="219"/>
      <c r="T23" s="220"/>
    </row>
    <row r="24" spans="1:20">
      <c r="A24" s="7"/>
      <c r="B24" s="49"/>
      <c r="C24" s="49"/>
      <c r="D24" s="50"/>
      <c r="E24" s="51"/>
      <c r="F24" s="51"/>
      <c r="G24" s="51"/>
      <c r="H24" s="19"/>
      <c r="I24" s="19"/>
      <c r="J24" s="8"/>
      <c r="K24" s="9"/>
      <c r="L24" s="8"/>
      <c r="M24" s="8"/>
      <c r="N24" s="52"/>
      <c r="O24" s="52"/>
      <c r="P24" s="52"/>
      <c r="Q24" s="52"/>
      <c r="R24" s="52"/>
      <c r="S24" s="52"/>
      <c r="T24" s="53"/>
    </row>
    <row r="25" spans="1:20">
      <c r="A25" s="11"/>
      <c r="J25" s="16"/>
      <c r="K25" s="17"/>
      <c r="L25" s="16"/>
      <c r="M25" s="16"/>
      <c r="T25" s="10"/>
    </row>
    <row r="26" spans="1:20">
      <c r="A26" s="11"/>
      <c r="J26" s="16"/>
      <c r="K26" s="17"/>
      <c r="L26" s="16"/>
      <c r="M26" s="16"/>
      <c r="T26" s="10"/>
    </row>
    <row r="27" spans="1:20" ht="18">
      <c r="A27" s="11"/>
      <c r="J27" s="34"/>
      <c r="K27" s="17"/>
      <c r="L27" s="16"/>
      <c r="M27" s="16"/>
      <c r="T27" s="10"/>
    </row>
    <row r="28" spans="1:20">
      <c r="A28" s="11"/>
      <c r="J28" s="16"/>
      <c r="K28" s="17"/>
      <c r="L28" s="16"/>
      <c r="M28" s="16"/>
      <c r="T28" s="10"/>
    </row>
    <row r="29" spans="1:20">
      <c r="A29" s="11"/>
      <c r="J29" s="16"/>
      <c r="K29" s="17"/>
      <c r="L29" s="16"/>
      <c r="M29" s="16"/>
      <c r="T29" s="10"/>
    </row>
    <row r="30" spans="1:20">
      <c r="A30" s="11"/>
      <c r="J30" s="16"/>
      <c r="K30" s="17"/>
      <c r="L30" s="16"/>
      <c r="M30" s="16"/>
      <c r="T30" s="10"/>
    </row>
    <row r="31" spans="1:20" ht="13.5" thickBot="1">
      <c r="A31" s="11"/>
      <c r="J31" s="16"/>
      <c r="K31" s="17"/>
      <c r="L31" s="16"/>
      <c r="M31" s="16"/>
      <c r="T31" s="10"/>
    </row>
    <row r="32" spans="1:20" ht="15">
      <c r="A32" s="11"/>
      <c r="E32" s="258" t="s">
        <v>27</v>
      </c>
      <c r="F32" s="259"/>
      <c r="G32" s="260"/>
      <c r="J32" s="16"/>
      <c r="K32" s="17"/>
      <c r="L32" s="16"/>
      <c r="M32" s="16"/>
      <c r="T32" s="10"/>
    </row>
    <row r="33" spans="1:20">
      <c r="A33" s="11"/>
      <c r="E33" s="255" t="s">
        <v>110</v>
      </c>
      <c r="F33" s="256"/>
      <c r="G33" s="257"/>
      <c r="J33" s="16"/>
      <c r="K33" s="17"/>
      <c r="L33" s="16"/>
      <c r="M33" s="16"/>
      <c r="T33" s="10"/>
    </row>
    <row r="34" spans="1:20">
      <c r="A34" s="11"/>
      <c r="E34" s="255"/>
      <c r="F34" s="256"/>
      <c r="G34" s="257"/>
      <c r="J34" s="16"/>
      <c r="K34" s="17"/>
      <c r="L34" s="16"/>
      <c r="M34" s="16"/>
      <c r="T34" s="10"/>
    </row>
    <row r="35" spans="1:20">
      <c r="A35" s="11"/>
      <c r="E35" s="255"/>
      <c r="F35" s="256"/>
      <c r="G35" s="257"/>
      <c r="J35" s="16"/>
      <c r="K35" s="17"/>
      <c r="L35" s="16"/>
      <c r="M35" s="16"/>
      <c r="T35" s="10"/>
    </row>
    <row r="36" spans="1:20" ht="14.25">
      <c r="A36" s="11"/>
      <c r="E36" s="255"/>
      <c r="F36" s="256"/>
      <c r="G36" s="257"/>
      <c r="J36" s="16"/>
      <c r="K36" s="17"/>
      <c r="L36" s="16"/>
      <c r="M36" s="32"/>
      <c r="N36" s="41"/>
      <c r="O36" s="41"/>
      <c r="P36" s="41"/>
      <c r="Q36" s="41"/>
      <c r="R36" s="41"/>
      <c r="S36" s="41"/>
      <c r="T36" s="42"/>
    </row>
    <row r="37" spans="1:20" ht="15.75">
      <c r="A37" s="11"/>
      <c r="E37" s="247" t="s">
        <v>18</v>
      </c>
      <c r="F37" s="248"/>
      <c r="G37" s="249"/>
      <c r="J37" s="16"/>
      <c r="K37" s="17"/>
      <c r="L37" s="16"/>
      <c r="M37" s="201" t="s">
        <v>14</v>
      </c>
      <c r="N37" s="41"/>
      <c r="O37" s="41"/>
      <c r="P37" s="41"/>
      <c r="Q37" s="41"/>
      <c r="R37" s="41"/>
      <c r="S37" s="41"/>
      <c r="T37" s="42"/>
    </row>
    <row r="38" spans="1:20" ht="15">
      <c r="A38" s="11"/>
      <c r="E38" s="247" t="s">
        <v>19</v>
      </c>
      <c r="F38" s="248"/>
      <c r="G38" s="249"/>
      <c r="J38" s="16"/>
      <c r="K38" s="17"/>
      <c r="L38" s="16"/>
      <c r="M38" s="202" t="s">
        <v>15</v>
      </c>
      <c r="N38" s="41"/>
      <c r="O38" s="41"/>
      <c r="P38" s="41"/>
      <c r="Q38" s="41"/>
      <c r="R38" s="41"/>
      <c r="S38" s="41"/>
      <c r="T38" s="42"/>
    </row>
    <row r="39" spans="1:20" ht="15.75" thickBot="1">
      <c r="A39" s="11"/>
      <c r="E39" s="250" t="s">
        <v>21</v>
      </c>
      <c r="F39" s="251"/>
      <c r="G39" s="252"/>
      <c r="J39" s="16"/>
      <c r="K39" s="17"/>
      <c r="L39" s="16"/>
      <c r="M39" s="202" t="s">
        <v>16</v>
      </c>
      <c r="N39" s="41"/>
      <c r="O39" s="41"/>
      <c r="P39" s="41"/>
      <c r="Q39" s="41"/>
      <c r="R39" s="41"/>
      <c r="S39" s="41"/>
      <c r="T39" s="42"/>
    </row>
    <row r="40" spans="1:20" ht="15">
      <c r="A40" s="11"/>
      <c r="E40" s="88"/>
      <c r="F40" s="183"/>
      <c r="G40" s="88"/>
      <c r="J40" s="16"/>
      <c r="K40" s="17"/>
      <c r="L40" s="16"/>
      <c r="M40" s="202" t="s">
        <v>17</v>
      </c>
      <c r="N40" s="41"/>
      <c r="O40" s="41"/>
      <c r="P40" s="41"/>
      <c r="Q40" s="41"/>
      <c r="R40" s="41"/>
      <c r="S40" s="41"/>
      <c r="T40" s="42"/>
    </row>
    <row r="41" spans="1:20" ht="15.75" thickBot="1">
      <c r="A41" s="11"/>
      <c r="E41" s="88"/>
      <c r="F41" s="183"/>
      <c r="G41" s="88"/>
      <c r="J41" s="16"/>
      <c r="K41" s="17"/>
      <c r="L41" s="16"/>
      <c r="M41" s="33"/>
      <c r="N41" s="41"/>
      <c r="O41" s="41"/>
      <c r="P41" s="41"/>
      <c r="Q41" s="41"/>
      <c r="R41" s="41"/>
      <c r="S41" s="41"/>
      <c r="T41" s="42"/>
    </row>
    <row r="42" spans="1:20" ht="15">
      <c r="A42" s="11"/>
      <c r="E42" s="258" t="s">
        <v>20</v>
      </c>
      <c r="F42" s="259"/>
      <c r="G42" s="260"/>
      <c r="J42" s="16"/>
      <c r="K42" s="17"/>
      <c r="L42" s="16"/>
      <c r="M42" s="16"/>
      <c r="T42" s="10"/>
    </row>
    <row r="43" spans="1:20" ht="15">
      <c r="A43" s="11"/>
      <c r="E43" s="247" t="s">
        <v>18</v>
      </c>
      <c r="F43" s="248"/>
      <c r="G43" s="249"/>
      <c r="J43" s="16"/>
      <c r="K43" s="17"/>
      <c r="L43" s="16"/>
      <c r="M43" s="2"/>
      <c r="N43" s="2"/>
      <c r="O43" s="2"/>
      <c r="P43" s="2"/>
      <c r="Q43" s="3"/>
      <c r="R43" s="3"/>
      <c r="S43" s="3"/>
      <c r="T43" s="10"/>
    </row>
    <row r="44" spans="1:20" ht="15">
      <c r="A44" s="11"/>
      <c r="E44" s="247" t="s">
        <v>19</v>
      </c>
      <c r="F44" s="248"/>
      <c r="G44" s="249"/>
      <c r="J44" s="16"/>
      <c r="K44" s="17"/>
      <c r="L44" s="16"/>
      <c r="M44" s="2"/>
      <c r="N44" s="2"/>
      <c r="O44" s="2"/>
      <c r="P44" s="2"/>
      <c r="Q44" s="3"/>
      <c r="R44" s="3"/>
      <c r="S44" s="3"/>
      <c r="T44" s="10"/>
    </row>
    <row r="45" spans="1:20" ht="15.75" thickBot="1">
      <c r="A45" s="11"/>
      <c r="E45" s="250" t="s">
        <v>109</v>
      </c>
      <c r="F45" s="251"/>
      <c r="G45" s="252"/>
      <c r="J45" s="16"/>
      <c r="K45" s="17"/>
      <c r="L45" s="16"/>
      <c r="M45" s="2"/>
      <c r="N45" s="2"/>
      <c r="O45" s="2"/>
      <c r="P45" s="2"/>
      <c r="Q45" s="3"/>
      <c r="R45" s="3"/>
      <c r="S45" s="3"/>
      <c r="T45" s="10"/>
    </row>
    <row r="46" spans="1:20" ht="15">
      <c r="A46" s="11"/>
      <c r="E46" s="203"/>
      <c r="F46" s="203"/>
      <c r="G46" s="203"/>
      <c r="J46" s="16"/>
      <c r="K46" s="17"/>
      <c r="L46" s="16"/>
      <c r="M46" s="2"/>
      <c r="N46" s="2"/>
      <c r="O46" s="2"/>
      <c r="P46" s="2"/>
      <c r="Q46" s="3"/>
      <c r="R46" s="3"/>
      <c r="S46" s="3"/>
      <c r="T46" s="10"/>
    </row>
    <row r="47" spans="1:20" ht="14.25">
      <c r="A47" s="11"/>
      <c r="E47" s="88"/>
      <c r="F47" s="183"/>
      <c r="G47" s="88"/>
      <c r="J47" s="16"/>
      <c r="K47" s="17"/>
      <c r="L47" s="16"/>
      <c r="M47" s="2"/>
      <c r="N47" s="2"/>
      <c r="O47" s="2"/>
      <c r="P47" s="2"/>
      <c r="Q47" s="3"/>
      <c r="R47" s="3"/>
      <c r="S47" s="3"/>
      <c r="T47" s="10"/>
    </row>
    <row r="48" spans="1:20" ht="15" thickBot="1">
      <c r="A48" s="11"/>
      <c r="E48" s="88"/>
      <c r="F48" s="183"/>
      <c r="G48" s="88"/>
      <c r="J48" s="16"/>
      <c r="K48" s="17"/>
      <c r="L48" s="16"/>
      <c r="M48" s="16"/>
      <c r="T48" s="10"/>
    </row>
    <row r="49" spans="1:20" ht="15">
      <c r="A49" s="11"/>
      <c r="E49" s="258" t="s">
        <v>22</v>
      </c>
      <c r="F49" s="259"/>
      <c r="G49" s="260"/>
      <c r="J49" s="16"/>
      <c r="K49" s="17"/>
      <c r="L49" s="16"/>
      <c r="M49" s="16"/>
      <c r="T49" s="10"/>
    </row>
    <row r="50" spans="1:20" ht="15">
      <c r="A50" s="11"/>
      <c r="E50" s="247" t="s">
        <v>23</v>
      </c>
      <c r="F50" s="248"/>
      <c r="G50" s="249"/>
      <c r="J50" s="16"/>
      <c r="K50" s="17"/>
      <c r="L50" s="16"/>
      <c r="M50" s="16"/>
      <c r="T50" s="10"/>
    </row>
    <row r="51" spans="1:20" ht="15">
      <c r="A51" s="11"/>
      <c r="E51" s="247" t="s">
        <v>19</v>
      </c>
      <c r="F51" s="248"/>
      <c r="G51" s="249"/>
      <c r="J51" s="16"/>
      <c r="K51" s="17"/>
      <c r="L51" s="16"/>
      <c r="M51" s="16"/>
      <c r="T51" s="10"/>
    </row>
    <row r="52" spans="1:20" ht="15">
      <c r="A52" s="11"/>
      <c r="E52" s="247" t="s">
        <v>21</v>
      </c>
      <c r="F52" s="248"/>
      <c r="G52" s="249"/>
      <c r="J52" s="16"/>
      <c r="K52" s="17"/>
      <c r="L52" s="16"/>
      <c r="M52" s="16"/>
      <c r="T52" s="10"/>
    </row>
    <row r="53" spans="1:20" ht="15.75" thickBot="1">
      <c r="A53" s="11"/>
      <c r="E53" s="250" t="s">
        <v>24</v>
      </c>
      <c r="F53" s="251"/>
      <c r="G53" s="252"/>
      <c r="J53" s="16"/>
      <c r="K53" s="17"/>
      <c r="L53" s="16"/>
      <c r="M53" s="16"/>
      <c r="T53" s="10"/>
    </row>
    <row r="54" spans="1:20">
      <c r="A54" s="11"/>
      <c r="J54" s="16"/>
      <c r="K54" s="17"/>
      <c r="L54" s="16"/>
      <c r="M54" s="16"/>
      <c r="T54" s="10"/>
    </row>
    <row r="55" spans="1:20">
      <c r="A55" s="11"/>
      <c r="J55" s="16"/>
      <c r="K55" s="17"/>
      <c r="L55" s="16"/>
      <c r="M55" s="16"/>
      <c r="T55" s="10"/>
    </row>
    <row r="56" spans="1:20">
      <c r="A56" s="11"/>
      <c r="J56" s="16"/>
      <c r="K56" s="17"/>
      <c r="L56" s="16"/>
      <c r="M56" s="16"/>
      <c r="T56" s="10"/>
    </row>
    <row r="57" spans="1:20" ht="13.5" thickBot="1">
      <c r="A57" s="20"/>
      <c r="B57" s="21"/>
      <c r="C57" s="21"/>
      <c r="D57" s="22"/>
      <c r="E57" s="23"/>
      <c r="F57" s="24"/>
      <c r="G57" s="23"/>
      <c r="H57" s="25"/>
      <c r="I57" s="25"/>
      <c r="J57" s="26"/>
      <c r="K57" s="27"/>
      <c r="L57" s="26"/>
      <c r="M57" s="26"/>
      <c r="N57" s="23"/>
      <c r="O57" s="23"/>
      <c r="P57" s="23"/>
      <c r="Q57" s="23"/>
      <c r="R57" s="23"/>
      <c r="S57" s="23"/>
      <c r="T57" s="28"/>
    </row>
    <row r="59" spans="1:20" ht="34.5" customHeight="1">
      <c r="A59" s="204"/>
      <c r="B59" s="204"/>
      <c r="C59" s="204"/>
      <c r="D59" s="204"/>
      <c r="E59" s="204"/>
      <c r="F59" s="204"/>
      <c r="G59" s="204"/>
      <c r="H59" s="204"/>
      <c r="I59" s="204"/>
      <c r="J59" s="204"/>
      <c r="K59" s="204"/>
      <c r="L59" s="204"/>
      <c r="M59" s="30"/>
    </row>
    <row r="61" spans="1:20">
      <c r="A61" s="31"/>
    </row>
  </sheetData>
  <mergeCells count="20">
    <mergeCell ref="E52:G52"/>
    <mergeCell ref="E53:G53"/>
    <mergeCell ref="E45:G45"/>
    <mergeCell ref="E44:G44"/>
    <mergeCell ref="I12:J12"/>
    <mergeCell ref="E43:G43"/>
    <mergeCell ref="E39:G39"/>
    <mergeCell ref="E38:G38"/>
    <mergeCell ref="E37:G37"/>
    <mergeCell ref="E33:G36"/>
    <mergeCell ref="E42:G42"/>
    <mergeCell ref="E32:G32"/>
    <mergeCell ref="E49:G49"/>
    <mergeCell ref="E50:G50"/>
    <mergeCell ref="E51:G51"/>
    <mergeCell ref="A2:F4"/>
    <mergeCell ref="A23:G23"/>
    <mergeCell ref="A5:T5"/>
    <mergeCell ref="A6:T6"/>
    <mergeCell ref="G2:T4"/>
  </mergeCells>
  <pageMargins left="0.41" right="0.28000000000000003" top="0.75" bottom="0.75" header="0.3" footer="0.3"/>
  <pageSetup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N29"/>
  <sheetViews>
    <sheetView showGridLines="0" zoomScale="85" zoomScaleNormal="85" workbookViewId="0"/>
  </sheetViews>
  <sheetFormatPr baseColWidth="10" defaultColWidth="10.85546875" defaultRowHeight="15"/>
  <cols>
    <col min="1" max="1" width="7.7109375" style="189" customWidth="1"/>
    <col min="2" max="2" width="10.42578125" style="189" customWidth="1"/>
    <col min="3" max="3" width="59" style="189" customWidth="1"/>
    <col min="4" max="16384" width="10.85546875" style="189"/>
  </cols>
  <sheetData>
    <row r="2" spans="2:14" ht="15.75" thickBot="1"/>
    <row r="3" spans="2:14" ht="18">
      <c r="B3" s="261" t="s">
        <v>101</v>
      </c>
      <c r="C3" s="262"/>
      <c r="D3" s="262"/>
      <c r="E3" s="262"/>
      <c r="F3" s="262"/>
      <c r="G3" s="262"/>
      <c r="H3" s="262"/>
      <c r="I3" s="262"/>
      <c r="J3" s="262"/>
      <c r="K3" s="262"/>
      <c r="L3" s="262"/>
      <c r="M3" s="262"/>
      <c r="N3" s="263"/>
    </row>
    <row r="4" spans="2:14">
      <c r="B4" s="193"/>
      <c r="N4" s="194"/>
    </row>
    <row r="5" spans="2:14">
      <c r="B5" s="268" t="s">
        <v>105</v>
      </c>
      <c r="C5" s="269"/>
      <c r="D5" s="269"/>
      <c r="E5" s="269"/>
      <c r="F5" s="269"/>
      <c r="G5" s="269"/>
      <c r="H5" s="269"/>
      <c r="I5" s="269"/>
      <c r="J5" s="269"/>
      <c r="K5" s="269"/>
      <c r="L5" s="269"/>
      <c r="M5" s="269"/>
      <c r="N5" s="270"/>
    </row>
    <row r="6" spans="2:14">
      <c r="B6" s="268"/>
      <c r="C6" s="269"/>
      <c r="D6" s="269"/>
      <c r="E6" s="269"/>
      <c r="F6" s="269"/>
      <c r="G6" s="269"/>
      <c r="H6" s="269"/>
      <c r="I6" s="269"/>
      <c r="J6" s="269"/>
      <c r="K6" s="269"/>
      <c r="L6" s="269"/>
      <c r="M6" s="269"/>
      <c r="N6" s="270"/>
    </row>
    <row r="7" spans="2:14">
      <c r="B7" s="268"/>
      <c r="C7" s="269"/>
      <c r="D7" s="269"/>
      <c r="E7" s="269"/>
      <c r="F7" s="269"/>
      <c r="G7" s="269"/>
      <c r="H7" s="269"/>
      <c r="I7" s="269"/>
      <c r="J7" s="269"/>
      <c r="K7" s="269"/>
      <c r="L7" s="269"/>
      <c r="M7" s="269"/>
      <c r="N7" s="270"/>
    </row>
    <row r="8" spans="2:14">
      <c r="B8" s="193"/>
      <c r="N8" s="194"/>
    </row>
    <row r="9" spans="2:14" ht="15.75">
      <c r="B9" s="199" t="s">
        <v>102</v>
      </c>
      <c r="C9" s="200" t="s">
        <v>103</v>
      </c>
      <c r="D9" s="264" t="s">
        <v>104</v>
      </c>
      <c r="E9" s="264"/>
      <c r="F9" s="264"/>
      <c r="G9" s="264"/>
      <c r="H9" s="264"/>
      <c r="I9" s="264"/>
      <c r="J9" s="264"/>
      <c r="K9" s="264"/>
      <c r="L9" s="264"/>
      <c r="M9" s="264"/>
      <c r="N9" s="265"/>
    </row>
    <row r="10" spans="2:14" ht="53.65" customHeight="1">
      <c r="B10" s="195">
        <v>1</v>
      </c>
      <c r="C10" s="190" t="s">
        <v>4</v>
      </c>
      <c r="D10" s="266" t="s">
        <v>83</v>
      </c>
      <c r="E10" s="271"/>
      <c r="F10" s="271"/>
      <c r="G10" s="271"/>
      <c r="H10" s="271"/>
      <c r="I10" s="271"/>
      <c r="J10" s="271"/>
      <c r="K10" s="271"/>
      <c r="L10" s="271"/>
      <c r="M10" s="271"/>
      <c r="N10" s="272"/>
    </row>
    <row r="11" spans="2:14" ht="52.15" customHeight="1">
      <c r="B11" s="195">
        <v>2</v>
      </c>
      <c r="C11" s="190" t="s">
        <v>28</v>
      </c>
      <c r="D11" s="266" t="s">
        <v>84</v>
      </c>
      <c r="E11" s="266"/>
      <c r="F11" s="266"/>
      <c r="G11" s="266"/>
      <c r="H11" s="266"/>
      <c r="I11" s="266"/>
      <c r="J11" s="266"/>
      <c r="K11" s="266"/>
      <c r="L11" s="266"/>
      <c r="M11" s="266"/>
      <c r="N11" s="267"/>
    </row>
    <row r="12" spans="2:14">
      <c r="B12" s="195">
        <v>3</v>
      </c>
      <c r="C12" s="190" t="s">
        <v>5</v>
      </c>
      <c r="D12" s="273" t="s">
        <v>85</v>
      </c>
      <c r="E12" s="273"/>
      <c r="F12" s="273"/>
      <c r="G12" s="273"/>
      <c r="H12" s="273"/>
      <c r="I12" s="273"/>
      <c r="J12" s="273"/>
      <c r="K12" s="273"/>
      <c r="L12" s="273"/>
      <c r="M12" s="273"/>
      <c r="N12" s="274"/>
    </row>
    <row r="13" spans="2:14">
      <c r="B13" s="195">
        <v>4</v>
      </c>
      <c r="C13" s="190" t="s">
        <v>29</v>
      </c>
      <c r="D13" s="273" t="s">
        <v>86</v>
      </c>
      <c r="E13" s="273"/>
      <c r="F13" s="273"/>
      <c r="G13" s="273"/>
      <c r="H13" s="273"/>
      <c r="I13" s="273"/>
      <c r="J13" s="273"/>
      <c r="K13" s="273"/>
      <c r="L13" s="273"/>
      <c r="M13" s="273"/>
      <c r="N13" s="274"/>
    </row>
    <row r="14" spans="2:14">
      <c r="B14" s="195">
        <v>5</v>
      </c>
      <c r="C14" s="190" t="s">
        <v>6</v>
      </c>
      <c r="D14" s="273" t="s">
        <v>87</v>
      </c>
      <c r="E14" s="273"/>
      <c r="F14" s="273"/>
      <c r="G14" s="273"/>
      <c r="H14" s="273"/>
      <c r="I14" s="273"/>
      <c r="J14" s="273"/>
      <c r="K14" s="273"/>
      <c r="L14" s="273"/>
      <c r="M14" s="273"/>
      <c r="N14" s="274"/>
    </row>
    <row r="15" spans="2:14">
      <c r="B15" s="195">
        <v>6</v>
      </c>
      <c r="C15" s="190" t="s">
        <v>7</v>
      </c>
      <c r="D15" s="273" t="s">
        <v>88</v>
      </c>
      <c r="E15" s="273"/>
      <c r="F15" s="273"/>
      <c r="G15" s="273"/>
      <c r="H15" s="273"/>
      <c r="I15" s="273"/>
      <c r="J15" s="273"/>
      <c r="K15" s="273"/>
      <c r="L15" s="273"/>
      <c r="M15" s="273"/>
      <c r="N15" s="274"/>
    </row>
    <row r="16" spans="2:14" ht="45.4" customHeight="1">
      <c r="B16" s="195">
        <v>7</v>
      </c>
      <c r="C16" s="190" t="s">
        <v>8</v>
      </c>
      <c r="D16" s="275" t="s">
        <v>89</v>
      </c>
      <c r="E16" s="275"/>
      <c r="F16" s="275"/>
      <c r="G16" s="275"/>
      <c r="H16" s="275"/>
      <c r="I16" s="275"/>
      <c r="J16" s="275"/>
      <c r="K16" s="275"/>
      <c r="L16" s="275"/>
      <c r="M16" s="275"/>
      <c r="N16" s="276"/>
    </row>
    <row r="17" spans="2:14" ht="71.650000000000006" customHeight="1">
      <c r="B17" s="196">
        <v>8</v>
      </c>
      <c r="C17" s="192" t="s">
        <v>111</v>
      </c>
      <c r="D17" s="266" t="s">
        <v>107</v>
      </c>
      <c r="E17" s="266"/>
      <c r="F17" s="266"/>
      <c r="G17" s="266"/>
      <c r="H17" s="266"/>
      <c r="I17" s="266"/>
      <c r="J17" s="266"/>
      <c r="K17" s="266"/>
      <c r="L17" s="266"/>
      <c r="M17" s="266"/>
      <c r="N17" s="267"/>
    </row>
    <row r="18" spans="2:14" ht="85.5" customHeight="1">
      <c r="B18" s="195">
        <v>9</v>
      </c>
      <c r="C18" s="191" t="s">
        <v>9</v>
      </c>
      <c r="D18" s="266" t="s">
        <v>108</v>
      </c>
      <c r="E18" s="266"/>
      <c r="F18" s="266"/>
      <c r="G18" s="266"/>
      <c r="H18" s="266"/>
      <c r="I18" s="266"/>
      <c r="J18" s="266"/>
      <c r="K18" s="266"/>
      <c r="L18" s="266"/>
      <c r="M18" s="266"/>
      <c r="N18" s="267"/>
    </row>
    <row r="19" spans="2:14" ht="44.65" customHeight="1">
      <c r="B19" s="195">
        <v>10</v>
      </c>
      <c r="C19" s="191" t="s">
        <v>32</v>
      </c>
      <c r="D19" s="266" t="s">
        <v>90</v>
      </c>
      <c r="E19" s="266"/>
      <c r="F19" s="266"/>
      <c r="G19" s="266"/>
      <c r="H19" s="266"/>
      <c r="I19" s="266"/>
      <c r="J19" s="266"/>
      <c r="K19" s="266"/>
      <c r="L19" s="266"/>
      <c r="M19" s="266"/>
      <c r="N19" s="267"/>
    </row>
    <row r="20" spans="2:14" ht="64.150000000000006" customHeight="1">
      <c r="B20" s="195">
        <v>11</v>
      </c>
      <c r="C20" s="190" t="s">
        <v>25</v>
      </c>
      <c r="D20" s="266" t="s">
        <v>91</v>
      </c>
      <c r="E20" s="266"/>
      <c r="F20" s="266"/>
      <c r="G20" s="266"/>
      <c r="H20" s="266"/>
      <c r="I20" s="266"/>
      <c r="J20" s="266"/>
      <c r="K20" s="266"/>
      <c r="L20" s="266"/>
      <c r="M20" s="266"/>
      <c r="N20" s="267"/>
    </row>
    <row r="21" spans="2:14" ht="43.15" customHeight="1">
      <c r="B21" s="195">
        <v>12</v>
      </c>
      <c r="C21" s="190" t="s">
        <v>26</v>
      </c>
      <c r="D21" s="266" t="s">
        <v>92</v>
      </c>
      <c r="E21" s="266"/>
      <c r="F21" s="266"/>
      <c r="G21" s="266"/>
      <c r="H21" s="266"/>
      <c r="I21" s="266"/>
      <c r="J21" s="266"/>
      <c r="K21" s="266"/>
      <c r="L21" s="266"/>
      <c r="M21" s="266"/>
      <c r="N21" s="267"/>
    </row>
    <row r="22" spans="2:14" ht="53.65" customHeight="1">
      <c r="B22" s="195">
        <v>13</v>
      </c>
      <c r="C22" s="190" t="s">
        <v>30</v>
      </c>
      <c r="D22" s="266" t="s">
        <v>94</v>
      </c>
      <c r="E22" s="266"/>
      <c r="F22" s="266"/>
      <c r="G22" s="266"/>
      <c r="H22" s="266"/>
      <c r="I22" s="266"/>
      <c r="J22" s="266"/>
      <c r="K22" s="266"/>
      <c r="L22" s="266"/>
      <c r="M22" s="266"/>
      <c r="N22" s="267"/>
    </row>
    <row r="23" spans="2:14" ht="67.5" customHeight="1">
      <c r="B23" s="195">
        <v>14</v>
      </c>
      <c r="C23" s="190" t="s">
        <v>10</v>
      </c>
      <c r="D23" s="266" t="s">
        <v>93</v>
      </c>
      <c r="E23" s="266"/>
      <c r="F23" s="266"/>
      <c r="G23" s="266"/>
      <c r="H23" s="266"/>
      <c r="I23" s="266"/>
      <c r="J23" s="266"/>
      <c r="K23" s="266"/>
      <c r="L23" s="266"/>
      <c r="M23" s="266"/>
      <c r="N23" s="267"/>
    </row>
    <row r="24" spans="2:14" ht="40.9" customHeight="1">
      <c r="B24" s="195">
        <v>15</v>
      </c>
      <c r="C24" s="190" t="s">
        <v>11</v>
      </c>
      <c r="D24" s="266" t="s">
        <v>106</v>
      </c>
      <c r="E24" s="266"/>
      <c r="F24" s="266"/>
      <c r="G24" s="266"/>
      <c r="H24" s="266"/>
      <c r="I24" s="266"/>
      <c r="J24" s="266"/>
      <c r="K24" s="266"/>
      <c r="L24" s="266"/>
      <c r="M24" s="266"/>
      <c r="N24" s="267"/>
    </row>
    <row r="25" spans="2:14" ht="83.65" customHeight="1">
      <c r="B25" s="195">
        <v>16</v>
      </c>
      <c r="C25" s="190" t="s">
        <v>33</v>
      </c>
      <c r="D25" s="266" t="s">
        <v>95</v>
      </c>
      <c r="E25" s="266"/>
      <c r="F25" s="266"/>
      <c r="G25" s="266"/>
      <c r="H25" s="266"/>
      <c r="I25" s="266"/>
      <c r="J25" s="266"/>
      <c r="K25" s="266"/>
      <c r="L25" s="266"/>
      <c r="M25" s="266"/>
      <c r="N25" s="267"/>
    </row>
    <row r="26" spans="2:14">
      <c r="B26" s="195">
        <v>17</v>
      </c>
      <c r="C26" s="190" t="s">
        <v>34</v>
      </c>
      <c r="D26" s="273" t="s">
        <v>96</v>
      </c>
      <c r="E26" s="273"/>
      <c r="F26" s="273"/>
      <c r="G26" s="273"/>
      <c r="H26" s="273"/>
      <c r="I26" s="273"/>
      <c r="J26" s="273"/>
      <c r="K26" s="273"/>
      <c r="L26" s="273"/>
      <c r="M26" s="273"/>
      <c r="N26" s="274"/>
    </row>
    <row r="27" spans="2:14" ht="36.4" customHeight="1">
      <c r="B27" s="195">
        <v>18</v>
      </c>
      <c r="C27" s="190" t="s">
        <v>62</v>
      </c>
      <c r="D27" s="275" t="s">
        <v>97</v>
      </c>
      <c r="E27" s="275"/>
      <c r="F27" s="275"/>
      <c r="G27" s="275"/>
      <c r="H27" s="275"/>
      <c r="I27" s="275"/>
      <c r="J27" s="275"/>
      <c r="K27" s="275"/>
      <c r="L27" s="275"/>
      <c r="M27" s="275"/>
      <c r="N27" s="276"/>
    </row>
    <row r="28" spans="2:14" ht="30">
      <c r="B28" s="195">
        <v>19</v>
      </c>
      <c r="C28" s="191" t="s">
        <v>99</v>
      </c>
      <c r="D28" s="273" t="s">
        <v>98</v>
      </c>
      <c r="E28" s="273"/>
      <c r="F28" s="273"/>
      <c r="G28" s="273"/>
      <c r="H28" s="273"/>
      <c r="I28" s="273"/>
      <c r="J28" s="273"/>
      <c r="K28" s="273"/>
      <c r="L28" s="273"/>
      <c r="M28" s="273"/>
      <c r="N28" s="274"/>
    </row>
    <row r="29" spans="2:14" ht="15.75" thickBot="1">
      <c r="B29" s="197">
        <v>20</v>
      </c>
      <c r="C29" s="198" t="s">
        <v>12</v>
      </c>
      <c r="D29" s="277" t="s">
        <v>100</v>
      </c>
      <c r="E29" s="277"/>
      <c r="F29" s="277"/>
      <c r="G29" s="277"/>
      <c r="H29" s="277"/>
      <c r="I29" s="277"/>
      <c r="J29" s="277"/>
      <c r="K29" s="277"/>
      <c r="L29" s="277"/>
      <c r="M29" s="277"/>
      <c r="N29" s="278"/>
    </row>
  </sheetData>
  <mergeCells count="23">
    <mergeCell ref="D26:N26"/>
    <mergeCell ref="D27:N27"/>
    <mergeCell ref="D28:N28"/>
    <mergeCell ref="D29:N29"/>
    <mergeCell ref="D20:N20"/>
    <mergeCell ref="D21:N21"/>
    <mergeCell ref="D22:N22"/>
    <mergeCell ref="D23:N23"/>
    <mergeCell ref="D24:N24"/>
    <mergeCell ref="D25:N25"/>
    <mergeCell ref="B3:N3"/>
    <mergeCell ref="D9:N9"/>
    <mergeCell ref="D19:N19"/>
    <mergeCell ref="B5:N7"/>
    <mergeCell ref="D10:N10"/>
    <mergeCell ref="D11:N11"/>
    <mergeCell ref="D12:N12"/>
    <mergeCell ref="D13:N13"/>
    <mergeCell ref="D14:N14"/>
    <mergeCell ref="D15:N15"/>
    <mergeCell ref="D16:N16"/>
    <mergeCell ref="D17:N17"/>
    <mergeCell ref="D18:N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election activeCell="J37" sqref="J37"/>
    </sheetView>
  </sheetViews>
  <sheetFormatPr baseColWidth="10" defaultColWidth="11.42578125" defaultRowHeight="14.25"/>
  <cols>
    <col min="1" max="1" width="7.5703125" style="183" customWidth="1"/>
    <col min="2" max="2" width="16.7109375" style="181" hidden="1" customWidth="1"/>
    <col min="3" max="3" width="15.7109375" style="181" hidden="1" customWidth="1"/>
    <col min="4" max="4" width="27.42578125" style="182" hidden="1" customWidth="1"/>
    <col min="5" max="5" width="38.28515625" style="88" customWidth="1"/>
    <col min="6" max="6" width="16.28515625" style="183" customWidth="1"/>
    <col min="7" max="7" width="23.28515625" style="88" customWidth="1"/>
    <col min="8" max="8" width="23.28515625" style="184" bestFit="1" customWidth="1"/>
    <col min="9" max="9" width="23.28515625" style="184" hidden="1" customWidth="1"/>
    <col min="10" max="11" width="23.28515625" style="184" customWidth="1"/>
    <col min="12" max="12" width="31.5703125" style="185" hidden="1" customWidth="1"/>
    <col min="13" max="13" width="20.7109375" style="186" hidden="1" customWidth="1"/>
    <col min="14" max="15" width="20.7109375" style="185" hidden="1" customWidth="1"/>
    <col min="16" max="17" width="20.7109375" style="88" hidden="1" customWidth="1"/>
    <col min="18" max="18" width="40.7109375" style="88" hidden="1" customWidth="1"/>
    <col min="19" max="16384" width="11.42578125" style="88"/>
  </cols>
  <sheetData>
    <row r="1" spans="1:18" ht="15" thickBot="1">
      <c r="A1" s="98"/>
      <c r="B1" s="99"/>
      <c r="C1" s="99"/>
      <c r="D1" s="100"/>
      <c r="E1" s="92"/>
      <c r="F1" s="101"/>
      <c r="G1" s="92"/>
      <c r="H1" s="103"/>
      <c r="I1" s="103"/>
      <c r="J1" s="103"/>
      <c r="K1" s="103"/>
      <c r="L1" s="3"/>
      <c r="M1" s="102"/>
      <c r="N1" s="103"/>
      <c r="O1" s="103"/>
      <c r="P1" s="103"/>
      <c r="Q1" s="103"/>
      <c r="R1" s="97"/>
    </row>
    <row r="2" spans="1:18" s="1" customFormat="1" ht="63.75">
      <c r="A2" s="104" t="s">
        <v>4</v>
      </c>
      <c r="B2" s="105" t="s">
        <v>38</v>
      </c>
      <c r="C2" s="105" t="s">
        <v>5</v>
      </c>
      <c r="D2" s="106" t="s">
        <v>39</v>
      </c>
      <c r="E2" s="104" t="s">
        <v>6</v>
      </c>
      <c r="F2" s="104" t="s">
        <v>7</v>
      </c>
      <c r="G2" s="107" t="s">
        <v>8</v>
      </c>
      <c r="H2" s="108" t="s">
        <v>40</v>
      </c>
      <c r="I2" s="109" t="s">
        <v>33</v>
      </c>
      <c r="J2" s="109" t="s">
        <v>33</v>
      </c>
      <c r="K2" s="110" t="s">
        <v>34</v>
      </c>
      <c r="L2" s="111" t="s">
        <v>9</v>
      </c>
      <c r="M2" s="112" t="s">
        <v>41</v>
      </c>
      <c r="N2" s="112" t="s">
        <v>42</v>
      </c>
      <c r="O2" s="112" t="s">
        <v>43</v>
      </c>
      <c r="P2" s="104" t="s">
        <v>10</v>
      </c>
      <c r="Q2" s="104" t="s">
        <v>11</v>
      </c>
      <c r="R2" s="104" t="s">
        <v>12</v>
      </c>
    </row>
    <row r="3" spans="1:18">
      <c r="A3" s="113">
        <v>1</v>
      </c>
      <c r="B3" s="114">
        <v>45516</v>
      </c>
      <c r="C3" s="114">
        <v>45520</v>
      </c>
      <c r="D3" s="115" t="s">
        <v>44</v>
      </c>
      <c r="E3" s="116" t="s">
        <v>45</v>
      </c>
      <c r="F3" s="117">
        <v>332052</v>
      </c>
      <c r="G3" s="118" t="s">
        <v>46</v>
      </c>
      <c r="H3" s="119">
        <v>522000</v>
      </c>
      <c r="I3" s="120">
        <f t="shared" ref="I3:I17" si="0">+H3/K3</f>
        <v>134.73332094406243</v>
      </c>
      <c r="J3" s="120">
        <v>134.73332094406243</v>
      </c>
      <c r="K3" s="121">
        <v>3874.32</v>
      </c>
      <c r="L3" s="122">
        <v>522000</v>
      </c>
      <c r="M3" s="123">
        <v>0</v>
      </c>
      <c r="N3" s="123">
        <v>0</v>
      </c>
      <c r="O3" s="123">
        <v>0</v>
      </c>
      <c r="P3" s="123">
        <v>0</v>
      </c>
      <c r="Q3" s="123">
        <v>0</v>
      </c>
      <c r="R3" s="124" t="s">
        <v>46</v>
      </c>
    </row>
    <row r="4" spans="1:18">
      <c r="A4" s="113">
        <v>2</v>
      </c>
      <c r="B4" s="114">
        <v>45516</v>
      </c>
      <c r="C4" s="114">
        <v>45520</v>
      </c>
      <c r="D4" s="115" t="s">
        <v>44</v>
      </c>
      <c r="E4" s="116" t="s">
        <v>47</v>
      </c>
      <c r="F4" s="117">
        <v>1106493</v>
      </c>
      <c r="G4" s="118" t="s">
        <v>46</v>
      </c>
      <c r="H4" s="119">
        <v>522000</v>
      </c>
      <c r="I4" s="120">
        <f t="shared" si="0"/>
        <v>134.73332094406243</v>
      </c>
      <c r="J4" s="120">
        <v>134.73332094406243</v>
      </c>
      <c r="K4" s="121">
        <v>3874.32</v>
      </c>
      <c r="L4" s="122">
        <v>522000</v>
      </c>
      <c r="M4" s="123">
        <v>0</v>
      </c>
      <c r="N4" s="123">
        <v>0</v>
      </c>
      <c r="O4" s="123">
        <v>0</v>
      </c>
      <c r="P4" s="123">
        <v>0</v>
      </c>
      <c r="Q4" s="123">
        <v>0</v>
      </c>
      <c r="R4" s="124" t="s">
        <v>46</v>
      </c>
    </row>
    <row r="5" spans="1:18">
      <c r="A5" s="113">
        <v>3</v>
      </c>
      <c r="B5" s="114">
        <v>45516</v>
      </c>
      <c r="C5" s="114">
        <v>45520</v>
      </c>
      <c r="D5" s="115" t="s">
        <v>44</v>
      </c>
      <c r="E5" s="116" t="s">
        <v>48</v>
      </c>
      <c r="F5" s="117">
        <v>5712546</v>
      </c>
      <c r="G5" s="118" t="s">
        <v>46</v>
      </c>
      <c r="H5" s="119">
        <v>522000</v>
      </c>
      <c r="I5" s="120">
        <f t="shared" si="0"/>
        <v>134.73332094406243</v>
      </c>
      <c r="J5" s="120">
        <v>134.73332094406243</v>
      </c>
      <c r="K5" s="121">
        <v>3874.32</v>
      </c>
      <c r="L5" s="122">
        <v>522000</v>
      </c>
      <c r="M5" s="123">
        <v>0</v>
      </c>
      <c r="N5" s="123">
        <v>0</v>
      </c>
      <c r="O5" s="123">
        <v>0</v>
      </c>
      <c r="P5" s="123">
        <v>0</v>
      </c>
      <c r="Q5" s="123">
        <v>0</v>
      </c>
      <c r="R5" s="124" t="s">
        <v>46</v>
      </c>
    </row>
    <row r="6" spans="1:18">
      <c r="A6" s="113">
        <v>4</v>
      </c>
      <c r="B6" s="114">
        <v>45516</v>
      </c>
      <c r="C6" s="114">
        <v>45520</v>
      </c>
      <c r="D6" s="115" t="s">
        <v>44</v>
      </c>
      <c r="E6" s="116" t="s">
        <v>49</v>
      </c>
      <c r="F6" s="117">
        <v>19160649</v>
      </c>
      <c r="G6" s="118" t="s">
        <v>46</v>
      </c>
      <c r="H6" s="119">
        <v>522000</v>
      </c>
      <c r="I6" s="120">
        <f t="shared" si="0"/>
        <v>134.73332094406243</v>
      </c>
      <c r="J6" s="120">
        <v>134.73332094406243</v>
      </c>
      <c r="K6" s="121">
        <v>3874.32</v>
      </c>
      <c r="L6" s="122">
        <v>522000</v>
      </c>
      <c r="M6" s="123">
        <v>0</v>
      </c>
      <c r="N6" s="123">
        <v>0</v>
      </c>
      <c r="O6" s="123">
        <v>0</v>
      </c>
      <c r="P6" s="123">
        <v>0</v>
      </c>
      <c r="Q6" s="123">
        <v>0</v>
      </c>
      <c r="R6" s="124" t="s">
        <v>46</v>
      </c>
    </row>
    <row r="7" spans="1:18">
      <c r="A7" s="113">
        <v>5</v>
      </c>
      <c r="B7" s="114">
        <v>45516</v>
      </c>
      <c r="C7" s="114">
        <v>45520</v>
      </c>
      <c r="D7" s="115" t="s">
        <v>44</v>
      </c>
      <c r="E7" s="116" t="s">
        <v>50</v>
      </c>
      <c r="F7" s="117">
        <v>19458171</v>
      </c>
      <c r="G7" s="118" t="s">
        <v>46</v>
      </c>
      <c r="H7" s="119">
        <v>522000</v>
      </c>
      <c r="I7" s="120">
        <f t="shared" si="0"/>
        <v>134.73332094406243</v>
      </c>
      <c r="J7" s="120">
        <v>134.73332094406243</v>
      </c>
      <c r="K7" s="121">
        <v>3874.32</v>
      </c>
      <c r="L7" s="122">
        <v>522000</v>
      </c>
      <c r="M7" s="123">
        <v>0</v>
      </c>
      <c r="N7" s="123">
        <v>0</v>
      </c>
      <c r="O7" s="123">
        <v>0</v>
      </c>
      <c r="P7" s="123">
        <v>0</v>
      </c>
      <c r="Q7" s="123">
        <v>0</v>
      </c>
      <c r="R7" s="124" t="s">
        <v>46</v>
      </c>
    </row>
    <row r="8" spans="1:18">
      <c r="A8" s="113">
        <v>6</v>
      </c>
      <c r="B8" s="114">
        <v>45516</v>
      </c>
      <c r="C8" s="114">
        <v>45520</v>
      </c>
      <c r="D8" s="115" t="s">
        <v>44</v>
      </c>
      <c r="E8" s="116" t="s">
        <v>51</v>
      </c>
      <c r="F8" s="117">
        <v>24754860</v>
      </c>
      <c r="G8" s="118" t="s">
        <v>46</v>
      </c>
      <c r="H8" s="119">
        <v>400000</v>
      </c>
      <c r="I8" s="120">
        <f t="shared" si="0"/>
        <v>103.243924095067</v>
      </c>
      <c r="J8" s="120">
        <v>103.243924095067</v>
      </c>
      <c r="K8" s="121">
        <v>3874.32</v>
      </c>
      <c r="L8" s="122">
        <v>400000</v>
      </c>
      <c r="M8" s="123">
        <v>0</v>
      </c>
      <c r="N8" s="123">
        <v>0</v>
      </c>
      <c r="O8" s="123">
        <v>0</v>
      </c>
      <c r="P8" s="123">
        <v>0</v>
      </c>
      <c r="Q8" s="123">
        <v>0</v>
      </c>
      <c r="R8" s="124" t="s">
        <v>46</v>
      </c>
    </row>
    <row r="9" spans="1:18">
      <c r="A9" s="113">
        <v>7</v>
      </c>
      <c r="B9" s="114">
        <v>45516</v>
      </c>
      <c r="C9" s="114">
        <v>45520</v>
      </c>
      <c r="D9" s="115" t="s">
        <v>44</v>
      </c>
      <c r="E9" s="116" t="s">
        <v>52</v>
      </c>
      <c r="F9" s="117">
        <v>35498575</v>
      </c>
      <c r="G9" s="118" t="s">
        <v>46</v>
      </c>
      <c r="H9" s="119">
        <v>3132000</v>
      </c>
      <c r="I9" s="120">
        <f t="shared" si="0"/>
        <v>808.39992566437456</v>
      </c>
      <c r="J9" s="120">
        <v>808.39992566437456</v>
      </c>
      <c r="K9" s="121">
        <v>3874.32</v>
      </c>
      <c r="L9" s="122">
        <v>3132000</v>
      </c>
      <c r="M9" s="123">
        <v>0</v>
      </c>
      <c r="N9" s="123">
        <v>0</v>
      </c>
      <c r="O9" s="123">
        <v>0</v>
      </c>
      <c r="P9" s="123">
        <v>0</v>
      </c>
      <c r="Q9" s="123">
        <v>0</v>
      </c>
      <c r="R9" s="124" t="s">
        <v>46</v>
      </c>
    </row>
    <row r="10" spans="1:18">
      <c r="A10" s="113">
        <v>8</v>
      </c>
      <c r="B10" s="114">
        <v>45516</v>
      </c>
      <c r="C10" s="114">
        <v>45520</v>
      </c>
      <c r="D10" s="115" t="s">
        <v>44</v>
      </c>
      <c r="E10" s="116" t="s">
        <v>53</v>
      </c>
      <c r="F10" s="117">
        <v>41355441</v>
      </c>
      <c r="G10" s="118" t="s">
        <v>46</v>
      </c>
      <c r="H10" s="119">
        <v>522000</v>
      </c>
      <c r="I10" s="120">
        <f t="shared" si="0"/>
        <v>134.73332094406243</v>
      </c>
      <c r="J10" s="120">
        <v>134.73332094406243</v>
      </c>
      <c r="K10" s="121">
        <v>3874.32</v>
      </c>
      <c r="L10" s="122">
        <v>522000</v>
      </c>
      <c r="M10" s="123">
        <v>0</v>
      </c>
      <c r="N10" s="123">
        <v>0</v>
      </c>
      <c r="O10" s="123">
        <v>0</v>
      </c>
      <c r="P10" s="123">
        <v>0</v>
      </c>
      <c r="Q10" s="123">
        <v>0</v>
      </c>
      <c r="R10" s="124" t="s">
        <v>46</v>
      </c>
    </row>
    <row r="11" spans="1:18">
      <c r="A11" s="113">
        <v>9</v>
      </c>
      <c r="B11" s="114">
        <v>45516</v>
      </c>
      <c r="C11" s="114">
        <v>45520</v>
      </c>
      <c r="D11" s="115" t="s">
        <v>44</v>
      </c>
      <c r="E11" s="116" t="s">
        <v>54</v>
      </c>
      <c r="F11" s="117">
        <v>41690920</v>
      </c>
      <c r="G11" s="118" t="s">
        <v>46</v>
      </c>
      <c r="H11" s="119">
        <v>3132000</v>
      </c>
      <c r="I11" s="120">
        <f t="shared" si="0"/>
        <v>808.39992566437456</v>
      </c>
      <c r="J11" s="120">
        <v>808.39992566437456</v>
      </c>
      <c r="K11" s="121">
        <v>3874.32</v>
      </c>
      <c r="L11" s="122">
        <v>3132000</v>
      </c>
      <c r="M11" s="123">
        <v>0</v>
      </c>
      <c r="N11" s="123">
        <v>0</v>
      </c>
      <c r="O11" s="123">
        <v>0</v>
      </c>
      <c r="P11" s="123">
        <v>0</v>
      </c>
      <c r="Q11" s="123">
        <v>0</v>
      </c>
      <c r="R11" s="124" t="s">
        <v>46</v>
      </c>
    </row>
    <row r="12" spans="1:18">
      <c r="A12" s="113">
        <v>10</v>
      </c>
      <c r="B12" s="114">
        <v>45516</v>
      </c>
      <c r="C12" s="114">
        <v>45520</v>
      </c>
      <c r="D12" s="115" t="s">
        <v>44</v>
      </c>
      <c r="E12" s="116" t="s">
        <v>55</v>
      </c>
      <c r="F12" s="117">
        <v>52993064</v>
      </c>
      <c r="G12" s="118" t="s">
        <v>46</v>
      </c>
      <c r="H12" s="119">
        <v>450000</v>
      </c>
      <c r="I12" s="120">
        <f t="shared" si="0"/>
        <v>116.14941460695037</v>
      </c>
      <c r="J12" s="120">
        <v>116.14941460695037</v>
      </c>
      <c r="K12" s="121">
        <v>3874.32</v>
      </c>
      <c r="L12" s="122">
        <v>450000</v>
      </c>
      <c r="M12" s="123">
        <v>0</v>
      </c>
      <c r="N12" s="123">
        <v>0</v>
      </c>
      <c r="O12" s="123">
        <v>0</v>
      </c>
      <c r="P12" s="123">
        <v>0</v>
      </c>
      <c r="Q12" s="123">
        <v>0</v>
      </c>
      <c r="R12" s="124" t="s">
        <v>46</v>
      </c>
    </row>
    <row r="13" spans="1:18">
      <c r="A13" s="113">
        <v>11</v>
      </c>
      <c r="B13" s="114">
        <v>45516</v>
      </c>
      <c r="C13" s="114">
        <v>45520</v>
      </c>
      <c r="D13" s="115" t="s">
        <v>44</v>
      </c>
      <c r="E13" s="116" t="s">
        <v>56</v>
      </c>
      <c r="F13" s="117">
        <v>79056991</v>
      </c>
      <c r="G13" s="118" t="s">
        <v>46</v>
      </c>
      <c r="H13" s="119">
        <v>2088000</v>
      </c>
      <c r="I13" s="120">
        <f t="shared" si="0"/>
        <v>538.93328377624971</v>
      </c>
      <c r="J13" s="120">
        <v>538.93328377624971</v>
      </c>
      <c r="K13" s="121">
        <v>3874.32</v>
      </c>
      <c r="L13" s="122">
        <v>2088000</v>
      </c>
      <c r="M13" s="123">
        <v>0</v>
      </c>
      <c r="N13" s="123">
        <v>0</v>
      </c>
      <c r="O13" s="123">
        <v>0</v>
      </c>
      <c r="P13" s="123">
        <v>0</v>
      </c>
      <c r="Q13" s="123">
        <v>0</v>
      </c>
      <c r="R13" s="124" t="s">
        <v>46</v>
      </c>
    </row>
    <row r="14" spans="1:18">
      <c r="A14" s="113">
        <v>12</v>
      </c>
      <c r="B14" s="114">
        <v>45516</v>
      </c>
      <c r="C14" s="114">
        <v>45520</v>
      </c>
      <c r="D14" s="115" t="s">
        <v>44</v>
      </c>
      <c r="E14" s="116" t="s">
        <v>56</v>
      </c>
      <c r="F14" s="117">
        <v>79056991</v>
      </c>
      <c r="G14" s="118" t="s">
        <v>46</v>
      </c>
      <c r="H14" s="119">
        <v>1044000</v>
      </c>
      <c r="I14" s="120">
        <f t="shared" si="0"/>
        <v>269.46664188812485</v>
      </c>
      <c r="J14" s="120">
        <v>269.46664188812485</v>
      </c>
      <c r="K14" s="121">
        <v>3874.32</v>
      </c>
      <c r="L14" s="122">
        <v>1044000</v>
      </c>
      <c r="M14" s="123">
        <v>0</v>
      </c>
      <c r="N14" s="123">
        <v>0</v>
      </c>
      <c r="O14" s="123">
        <v>0</v>
      </c>
      <c r="P14" s="123">
        <v>0</v>
      </c>
      <c r="Q14" s="123">
        <v>0</v>
      </c>
      <c r="R14" s="124" t="s">
        <v>46</v>
      </c>
    </row>
    <row r="15" spans="1:18">
      <c r="A15" s="113">
        <v>13</v>
      </c>
      <c r="B15" s="114">
        <v>45516</v>
      </c>
      <c r="C15" s="114">
        <v>45520</v>
      </c>
      <c r="D15" s="115" t="s">
        <v>44</v>
      </c>
      <c r="E15" s="116" t="s">
        <v>57</v>
      </c>
      <c r="F15" s="117">
        <v>79343928</v>
      </c>
      <c r="G15" s="118" t="s">
        <v>46</v>
      </c>
      <c r="H15" s="119">
        <v>2088000</v>
      </c>
      <c r="I15" s="120">
        <f t="shared" si="0"/>
        <v>538.93328377624971</v>
      </c>
      <c r="J15" s="120">
        <v>538.93328377624971</v>
      </c>
      <c r="K15" s="121">
        <v>3874.32</v>
      </c>
      <c r="L15" s="122">
        <v>2088000</v>
      </c>
      <c r="M15" s="123">
        <v>0</v>
      </c>
      <c r="N15" s="123">
        <v>0</v>
      </c>
      <c r="O15" s="123">
        <v>0</v>
      </c>
      <c r="P15" s="123">
        <v>0</v>
      </c>
      <c r="Q15" s="123">
        <v>0</v>
      </c>
      <c r="R15" s="124" t="s">
        <v>46</v>
      </c>
    </row>
    <row r="16" spans="1:18">
      <c r="A16" s="113">
        <v>14</v>
      </c>
      <c r="B16" s="114">
        <v>45516</v>
      </c>
      <c r="C16" s="114">
        <v>45520</v>
      </c>
      <c r="D16" s="115" t="s">
        <v>44</v>
      </c>
      <c r="E16" s="116" t="s">
        <v>57</v>
      </c>
      <c r="F16" s="117">
        <v>79343928</v>
      </c>
      <c r="G16" s="118" t="s">
        <v>46</v>
      </c>
      <c r="H16" s="119">
        <v>1044000</v>
      </c>
      <c r="I16" s="120">
        <f t="shared" si="0"/>
        <v>269.46664188812485</v>
      </c>
      <c r="J16" s="120">
        <v>269.46664188812485</v>
      </c>
      <c r="K16" s="121">
        <v>3874.32</v>
      </c>
      <c r="L16" s="122">
        <v>1044000</v>
      </c>
      <c r="M16" s="123">
        <v>0</v>
      </c>
      <c r="N16" s="123">
        <v>0</v>
      </c>
      <c r="O16" s="123">
        <v>0</v>
      </c>
      <c r="P16" s="123">
        <v>0</v>
      </c>
      <c r="Q16" s="123">
        <v>0</v>
      </c>
      <c r="R16" s="124" t="s">
        <v>46</v>
      </c>
    </row>
    <row r="17" spans="1:18" ht="15" thickBot="1">
      <c r="A17" s="125">
        <v>15</v>
      </c>
      <c r="B17" s="126">
        <v>45516</v>
      </c>
      <c r="C17" s="126">
        <v>45520</v>
      </c>
      <c r="D17" s="127" t="s">
        <v>44</v>
      </c>
      <c r="E17" s="128" t="s">
        <v>58</v>
      </c>
      <c r="F17" s="129">
        <v>79821603</v>
      </c>
      <c r="G17" s="130" t="s">
        <v>46</v>
      </c>
      <c r="H17" s="131">
        <v>522000</v>
      </c>
      <c r="I17" s="132">
        <f t="shared" si="0"/>
        <v>134.73332094406243</v>
      </c>
      <c r="J17" s="132">
        <v>134.73332094406243</v>
      </c>
      <c r="K17" s="133">
        <v>3874.32</v>
      </c>
      <c r="L17" s="134">
        <v>522000</v>
      </c>
      <c r="M17" s="135">
        <v>0</v>
      </c>
      <c r="N17" s="135">
        <v>0</v>
      </c>
      <c r="O17" s="135">
        <v>0</v>
      </c>
      <c r="P17" s="135">
        <v>0</v>
      </c>
      <c r="Q17" s="135">
        <v>0</v>
      </c>
      <c r="R17" s="136" t="s">
        <v>46</v>
      </c>
    </row>
    <row r="18" spans="1:18" ht="15">
      <c r="A18" s="284">
        <v>16</v>
      </c>
      <c r="B18" s="286">
        <v>45516</v>
      </c>
      <c r="C18" s="286">
        <v>45520</v>
      </c>
      <c r="D18" s="288" t="s">
        <v>44</v>
      </c>
      <c r="E18" s="290" t="s">
        <v>59</v>
      </c>
      <c r="F18" s="292">
        <v>79828274</v>
      </c>
      <c r="G18" s="279" t="s">
        <v>46</v>
      </c>
      <c r="H18" s="137">
        <v>565999.40880000009</v>
      </c>
      <c r="I18" s="281"/>
      <c r="J18" s="138">
        <v>146.09</v>
      </c>
      <c r="K18" s="123">
        <v>3874.32</v>
      </c>
      <c r="L18" s="139">
        <v>1044000</v>
      </c>
      <c r="M18" s="140">
        <v>0</v>
      </c>
      <c r="N18" s="140">
        <v>0</v>
      </c>
      <c r="O18" s="140">
        <v>0</v>
      </c>
      <c r="P18" s="140">
        <v>0</v>
      </c>
      <c r="Q18" s="140">
        <v>0</v>
      </c>
      <c r="R18" s="141" t="s">
        <v>46</v>
      </c>
    </row>
    <row r="19" spans="1:18" ht="15.75" thickBot="1">
      <c r="A19" s="285"/>
      <c r="B19" s="287"/>
      <c r="C19" s="287"/>
      <c r="D19" s="289"/>
      <c r="E19" s="291"/>
      <c r="F19" s="293"/>
      <c r="G19" s="280"/>
      <c r="H19" s="137">
        <v>478000.59119999991</v>
      </c>
      <c r="I19" s="281"/>
      <c r="J19" s="142">
        <f>+H19/K19</f>
        <v>118.59526592102257</v>
      </c>
      <c r="K19" s="123">
        <v>4030.52</v>
      </c>
      <c r="L19" s="143"/>
      <c r="M19" s="144"/>
      <c r="N19" s="144"/>
      <c r="O19" s="144"/>
      <c r="P19" s="144"/>
      <c r="Q19" s="144"/>
      <c r="R19" s="145"/>
    </row>
    <row r="20" spans="1:18">
      <c r="A20" s="146">
        <v>17</v>
      </c>
      <c r="B20" s="147">
        <v>45516</v>
      </c>
      <c r="C20" s="147">
        <v>45520</v>
      </c>
      <c r="D20" s="148" t="s">
        <v>44</v>
      </c>
      <c r="E20" s="149" t="s">
        <v>60</v>
      </c>
      <c r="F20" s="150">
        <v>91014787</v>
      </c>
      <c r="G20" s="151" t="s">
        <v>46</v>
      </c>
      <c r="H20" s="152">
        <v>522000</v>
      </c>
      <c r="I20" s="153">
        <f>+H20/K20</f>
        <v>129.51182477695187</v>
      </c>
      <c r="J20" s="153">
        <f>+I20</f>
        <v>129.51182477695187</v>
      </c>
      <c r="K20" s="154">
        <f>+K19</f>
        <v>4030.52</v>
      </c>
      <c r="L20" s="155">
        <v>522000</v>
      </c>
      <c r="M20" s="153">
        <v>0</v>
      </c>
      <c r="N20" s="153">
        <v>0</v>
      </c>
      <c r="O20" s="153">
        <v>0</v>
      </c>
      <c r="P20" s="153">
        <v>0</v>
      </c>
      <c r="Q20" s="153">
        <v>0</v>
      </c>
      <c r="R20" s="156" t="s">
        <v>46</v>
      </c>
    </row>
    <row r="21" spans="1:18" ht="15" thickBot="1">
      <c r="A21" s="282" t="s">
        <v>13</v>
      </c>
      <c r="B21" s="282"/>
      <c r="C21" s="282"/>
      <c r="D21" s="282"/>
      <c r="E21" s="282"/>
      <c r="F21" s="282"/>
      <c r="G21" s="283"/>
      <c r="H21" s="157">
        <f>SUM(H3:H20)</f>
        <v>18598000</v>
      </c>
      <c r="I21" s="158"/>
      <c r="J21" s="158">
        <f>SUM(J3:J20)</f>
        <v>4790.3233786659266</v>
      </c>
      <c r="K21" s="159"/>
      <c r="L21" s="160">
        <f t="shared" ref="L21:Q21" si="1">SUM(L3:L20)</f>
        <v>18598000</v>
      </c>
      <c r="M21" s="161">
        <f t="shared" si="1"/>
        <v>0</v>
      </c>
      <c r="N21" s="161">
        <f t="shared" si="1"/>
        <v>0</v>
      </c>
      <c r="O21" s="161">
        <f t="shared" si="1"/>
        <v>0</v>
      </c>
      <c r="P21" s="161">
        <f t="shared" si="1"/>
        <v>0</v>
      </c>
      <c r="Q21" s="161">
        <f t="shared" si="1"/>
        <v>0</v>
      </c>
      <c r="R21" s="162"/>
    </row>
    <row r="22" spans="1:18">
      <c r="A22" s="89"/>
      <c r="B22" s="90"/>
      <c r="C22" s="90"/>
      <c r="D22" s="91"/>
      <c r="E22" s="93"/>
      <c r="F22" s="93"/>
      <c r="G22" s="93"/>
      <c r="H22" s="163"/>
      <c r="I22" s="163"/>
      <c r="J22" s="163"/>
      <c r="K22" s="163"/>
      <c r="L22" s="95"/>
      <c r="M22" s="96"/>
      <c r="N22" s="95"/>
      <c r="O22" s="95"/>
      <c r="P22" s="164"/>
      <c r="Q22" s="164"/>
      <c r="R22" s="165"/>
    </row>
    <row r="23" spans="1:18">
      <c r="A23" s="98"/>
      <c r="B23" s="99"/>
      <c r="C23" s="99"/>
      <c r="D23" s="100"/>
      <c r="E23" s="92"/>
      <c r="F23" s="101"/>
      <c r="G23" s="92"/>
      <c r="H23" s="2"/>
      <c r="I23" s="2"/>
      <c r="J23" s="2"/>
      <c r="K23" s="2"/>
      <c r="L23" s="3"/>
      <c r="M23" s="102"/>
      <c r="N23" s="3"/>
      <c r="O23" s="3"/>
      <c r="P23" s="92"/>
      <c r="Q23" s="92"/>
      <c r="R23" s="97"/>
    </row>
    <row r="24" spans="1:18">
      <c r="A24" s="98"/>
      <c r="B24" s="99"/>
      <c r="C24" s="99"/>
      <c r="D24" s="100"/>
      <c r="E24" s="93"/>
      <c r="F24" s="101"/>
      <c r="G24" s="92"/>
      <c r="H24" s="166">
        <f>+H18+H19</f>
        <v>1044000</v>
      </c>
      <c r="I24" s="166"/>
      <c r="J24" s="166">
        <f>+J18*K18</f>
        <v>565999.40880000009</v>
      </c>
      <c r="K24" s="166">
        <f>+H24-J24</f>
        <v>478000.59119999991</v>
      </c>
      <c r="L24" s="3">
        <f>+J18*K18</f>
        <v>565999.40880000009</v>
      </c>
      <c r="M24" s="102"/>
      <c r="N24" s="3"/>
      <c r="O24" s="3"/>
      <c r="P24" s="92"/>
      <c r="Q24" s="92"/>
      <c r="R24" s="97"/>
    </row>
    <row r="25" spans="1:18">
      <c r="A25" s="98"/>
      <c r="B25" s="99"/>
      <c r="C25" s="99"/>
      <c r="D25" s="100"/>
      <c r="E25" s="94"/>
      <c r="F25" s="101"/>
      <c r="G25" s="92"/>
      <c r="H25" s="2"/>
      <c r="I25" s="2"/>
      <c r="J25" s="2"/>
      <c r="K25" s="2"/>
      <c r="L25" s="3"/>
      <c r="M25" s="102"/>
      <c r="N25" s="3"/>
      <c r="O25" s="3"/>
      <c r="P25" s="92"/>
      <c r="Q25" s="92"/>
      <c r="R25" s="97"/>
    </row>
    <row r="26" spans="1:18">
      <c r="A26" s="98"/>
      <c r="B26" s="99"/>
      <c r="C26" s="99"/>
      <c r="D26" s="100"/>
      <c r="E26" s="94"/>
      <c r="F26" s="101"/>
      <c r="G26" s="92"/>
      <c r="H26" s="2"/>
      <c r="I26" s="2"/>
      <c r="J26" s="2"/>
      <c r="K26" s="2"/>
      <c r="L26" s="3"/>
      <c r="M26" s="102"/>
      <c r="N26" s="3"/>
      <c r="O26" s="3"/>
      <c r="P26" s="92"/>
      <c r="Q26" s="92"/>
      <c r="R26" s="97"/>
    </row>
    <row r="27" spans="1:18">
      <c r="A27" s="98"/>
      <c r="B27" s="99"/>
      <c r="C27" s="99"/>
      <c r="D27" s="100"/>
      <c r="E27" s="94"/>
      <c r="F27" s="101"/>
      <c r="G27" s="92"/>
      <c r="H27" s="2"/>
      <c r="I27" s="2"/>
      <c r="J27" s="2"/>
      <c r="K27" s="167"/>
      <c r="L27" s="168"/>
      <c r="M27" s="168"/>
      <c r="N27" s="168"/>
      <c r="O27" s="3"/>
      <c r="P27" s="92"/>
      <c r="Q27" s="92"/>
      <c r="R27" s="97"/>
    </row>
    <row r="28" spans="1:18">
      <c r="A28" s="98"/>
      <c r="B28" s="99"/>
      <c r="C28" s="99"/>
      <c r="D28" s="100"/>
      <c r="E28" s="92"/>
      <c r="F28" s="101"/>
      <c r="G28" s="92"/>
      <c r="H28" s="2"/>
      <c r="I28" s="2"/>
      <c r="J28" s="2"/>
      <c r="K28" s="2"/>
      <c r="L28" s="3"/>
      <c r="M28" s="102"/>
      <c r="N28" s="3"/>
      <c r="O28" s="3"/>
      <c r="P28" s="92"/>
      <c r="Q28" s="92"/>
      <c r="R28" s="97"/>
    </row>
    <row r="29" spans="1:18">
      <c r="A29" s="98"/>
      <c r="B29" s="99"/>
      <c r="C29" s="99"/>
      <c r="D29" s="100"/>
      <c r="E29" s="92"/>
      <c r="F29" s="101"/>
      <c r="G29" s="92"/>
      <c r="H29" s="2"/>
      <c r="I29" s="2"/>
      <c r="J29" s="2">
        <v>1044000</v>
      </c>
      <c r="K29" s="2">
        <f>+J18</f>
        <v>146.09</v>
      </c>
      <c r="L29" s="3" t="s">
        <v>33</v>
      </c>
      <c r="M29" s="102">
        <f>+K18</f>
        <v>3874.32</v>
      </c>
      <c r="N29" s="3">
        <f>+M29*K29</f>
        <v>565999.40880000009</v>
      </c>
      <c r="O29" s="3">
        <f>+J29-N29</f>
        <v>478000.59119999991</v>
      </c>
      <c r="P29" s="92"/>
      <c r="Q29" s="92"/>
      <c r="R29" s="97"/>
    </row>
    <row r="30" spans="1:18">
      <c r="A30" s="98"/>
      <c r="B30" s="99"/>
      <c r="C30" s="99"/>
      <c r="D30" s="100"/>
      <c r="E30" s="92"/>
      <c r="F30" s="101"/>
      <c r="G30" s="92"/>
      <c r="H30" s="2"/>
      <c r="I30" s="2"/>
      <c r="J30" s="2"/>
      <c r="K30" s="2"/>
      <c r="L30" s="3"/>
      <c r="M30" s="102"/>
      <c r="N30" s="3"/>
      <c r="O30" s="3"/>
      <c r="P30" s="92"/>
      <c r="Q30" s="92"/>
      <c r="R30" s="97"/>
    </row>
    <row r="31" spans="1:18">
      <c r="A31" s="98"/>
      <c r="B31" s="99"/>
      <c r="C31" s="99"/>
      <c r="D31" s="100"/>
      <c r="E31" s="92"/>
      <c r="F31" s="101"/>
      <c r="G31" s="92"/>
      <c r="H31" s="2"/>
      <c r="I31" s="2"/>
      <c r="J31" s="2"/>
      <c r="K31" s="2"/>
      <c r="L31" s="3"/>
      <c r="M31" s="102"/>
      <c r="N31" s="3"/>
      <c r="O31" s="3"/>
      <c r="P31" s="92"/>
      <c r="Q31" s="92"/>
      <c r="R31" s="97"/>
    </row>
    <row r="32" spans="1:18">
      <c r="A32" s="98"/>
      <c r="B32" s="99"/>
      <c r="C32" s="99"/>
      <c r="D32" s="100"/>
      <c r="E32" s="92"/>
      <c r="F32" s="101"/>
      <c r="G32" s="92"/>
      <c r="H32" s="2"/>
      <c r="I32" s="2"/>
      <c r="J32" s="2" t="s">
        <v>35</v>
      </c>
      <c r="K32" s="2"/>
      <c r="L32" s="3"/>
      <c r="M32" s="102"/>
      <c r="N32" s="3">
        <f>+J18*K18</f>
        <v>565999.40880000009</v>
      </c>
      <c r="O32" s="3"/>
      <c r="P32" s="92"/>
      <c r="Q32" s="92"/>
      <c r="R32" s="97"/>
    </row>
    <row r="33" spans="1:18">
      <c r="A33" s="98"/>
      <c r="B33" s="99"/>
      <c r="C33" s="99"/>
      <c r="D33" s="100"/>
      <c r="E33" s="92"/>
      <c r="F33" s="101"/>
      <c r="G33" s="92"/>
      <c r="H33" s="2"/>
      <c r="I33" s="2"/>
      <c r="J33" s="2"/>
      <c r="K33" s="2"/>
      <c r="L33" s="3"/>
      <c r="M33" s="102"/>
      <c r="N33" s="3"/>
      <c r="O33" s="3"/>
      <c r="P33" s="92"/>
      <c r="Q33" s="92"/>
      <c r="R33" s="97"/>
    </row>
    <row r="34" spans="1:18">
      <c r="A34" s="98"/>
      <c r="B34" s="99"/>
      <c r="C34" s="99"/>
      <c r="D34" s="100"/>
      <c r="E34" s="92"/>
      <c r="F34" s="101"/>
      <c r="G34" s="92"/>
      <c r="H34" s="2"/>
      <c r="I34" s="2"/>
      <c r="J34" s="2" t="s">
        <v>36</v>
      </c>
      <c r="K34" s="2"/>
      <c r="L34" s="3"/>
      <c r="M34" s="102"/>
      <c r="N34" s="3">
        <f>+J29-N32</f>
        <v>478000.59119999991</v>
      </c>
      <c r="O34" s="3" t="s">
        <v>61</v>
      </c>
      <c r="P34" s="92"/>
      <c r="Q34" s="92"/>
      <c r="R34" s="97"/>
    </row>
    <row r="35" spans="1:18">
      <c r="A35" s="98"/>
      <c r="B35" s="99"/>
      <c r="C35" s="99"/>
      <c r="D35" s="100"/>
      <c r="E35" s="92"/>
      <c r="F35" s="101"/>
      <c r="G35" s="92"/>
      <c r="H35" s="2"/>
      <c r="I35" s="2"/>
      <c r="J35" s="2"/>
      <c r="K35" s="2"/>
      <c r="L35" s="3"/>
      <c r="M35" s="102"/>
      <c r="N35" s="3"/>
      <c r="O35" s="3"/>
      <c r="P35" s="92"/>
      <c r="Q35" s="92"/>
      <c r="R35" s="97"/>
    </row>
    <row r="36" spans="1:18">
      <c r="A36" s="98"/>
      <c r="B36" s="99"/>
      <c r="C36" s="99"/>
      <c r="D36" s="100"/>
      <c r="E36" s="92"/>
      <c r="F36" s="101"/>
      <c r="G36" s="92"/>
      <c r="H36" s="2"/>
      <c r="I36" s="2"/>
      <c r="J36" s="2" t="s">
        <v>37</v>
      </c>
      <c r="K36" s="2"/>
      <c r="L36" s="3"/>
      <c r="M36" s="102"/>
      <c r="N36" s="3"/>
      <c r="O36" s="3"/>
      <c r="P36" s="92"/>
      <c r="Q36" s="92"/>
      <c r="R36" s="97"/>
    </row>
    <row r="37" spans="1:18" ht="15" thickBot="1">
      <c r="A37" s="169"/>
      <c r="B37" s="170"/>
      <c r="C37" s="170"/>
      <c r="D37" s="171"/>
      <c r="E37" s="172"/>
      <c r="F37" s="173"/>
      <c r="G37" s="172"/>
      <c r="H37" s="174"/>
      <c r="I37" s="174"/>
      <c r="J37" s="174"/>
      <c r="K37" s="174"/>
      <c r="L37" s="175"/>
      <c r="M37" s="176"/>
      <c r="N37" s="175"/>
      <c r="O37" s="175"/>
      <c r="P37" s="172"/>
      <c r="Q37" s="172"/>
      <c r="R37" s="177"/>
    </row>
    <row r="38" spans="1:18">
      <c r="A38" s="101"/>
      <c r="B38" s="99"/>
      <c r="C38" s="99"/>
      <c r="D38" s="100"/>
      <c r="E38" s="92"/>
      <c r="F38" s="101"/>
      <c r="G38" s="92"/>
      <c r="H38" s="2"/>
      <c r="I38" s="2"/>
      <c r="J38" s="2"/>
      <c r="K38" s="2"/>
      <c r="L38" s="178"/>
      <c r="M38" s="179"/>
      <c r="N38" s="178"/>
      <c r="O38" s="178"/>
      <c r="P38" s="92"/>
      <c r="Q38" s="92"/>
      <c r="R38" s="92"/>
    </row>
    <row r="40" spans="1:18">
      <c r="A40" s="180"/>
    </row>
  </sheetData>
  <mergeCells count="9">
    <mergeCell ref="G18:G19"/>
    <mergeCell ref="I18:I19"/>
    <mergeCell ref="A21:G21"/>
    <mergeCell ref="A18:A19"/>
    <mergeCell ref="B18:B19"/>
    <mergeCell ref="C18:C19"/>
    <mergeCell ref="D18:D19"/>
    <mergeCell ref="E18:E19"/>
    <mergeCell ref="F18:F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CD4BF-7829-4874-86B8-6FB51C319D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BC3B7D-B032-425E-8EAA-49D7ED4203C2}">
  <ds:schemaRefs>
    <ds:schemaRef ds:uri="http://schemas.microsoft.com/office/2006/metadata/longProperties"/>
  </ds:schemaRefs>
</ds:datastoreItem>
</file>

<file path=customXml/itemProps3.xml><?xml version="1.0" encoding="utf-8"?>
<ds:datastoreItem xmlns:ds="http://schemas.openxmlformats.org/officeDocument/2006/customXml" ds:itemID="{1E0AD387-CE05-4243-9B3A-2F9C607AC7C5}">
  <ds:schemaRefs>
    <ds:schemaRef ds:uri="http://purl.org/dc/elements/1.1/"/>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c585cb4-69c6-475f-afa3-5b9e19db3146"/>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0EA19D4-99F5-4BB5-AEEE-88D62347DE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APORTES NACIÓN</vt:lpstr>
      <vt:lpstr>GUIA DILIGENCIAMIENTO</vt:lpstr>
      <vt:lpstr>USD</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SRF-F-28 Formato Relación a entidades fiduciarias 2.0</dc:title>
  <dc:subject/>
  <dc:creator>Damaris Matilde Arroyo Valencia</dc:creator>
  <cp:keywords/>
  <dc:description/>
  <cp:lastModifiedBy>Servidor</cp:lastModifiedBy>
  <cp:revision/>
  <dcterms:created xsi:type="dcterms:W3CDTF">2018-07-06T15:45:38Z</dcterms:created>
  <dcterms:modified xsi:type="dcterms:W3CDTF">2025-05-19T20:53:27Z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tor">
    <vt:lpwstr>Otro</vt:lpwstr>
  </property>
</Properties>
</file>