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05" yWindow="-105" windowWidth="23250" windowHeight="12450"/>
  </bookViews>
  <sheets>
    <sheet name="APORTES NACIÓN" sheetId="2" r:id="rId1"/>
    <sheet name="GUIA DILIGENCIAMIENTO" sheetId="4" r:id="rId2"/>
    <sheet name="USD" sheetId="3" state="hidden" r:id="rId3"/>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4" i="3" l="1"/>
  <c r="J24" i="3"/>
  <c r="H24" i="3"/>
  <c r="N32" i="3"/>
  <c r="N34" i="3" s="1"/>
  <c r="M29" i="3"/>
  <c r="N29" i="3" s="1"/>
  <c r="O29" i="3" s="1"/>
  <c r="K29" i="3"/>
  <c r="L24" i="3"/>
  <c r="Q21" i="3"/>
  <c r="P21" i="3"/>
  <c r="O21" i="3"/>
  <c r="N21" i="3"/>
  <c r="M21" i="3"/>
  <c r="L21" i="3"/>
  <c r="H21" i="3"/>
  <c r="K20" i="3"/>
  <c r="I20" i="3"/>
  <c r="J20" i="3" s="1"/>
  <c r="J19" i="3"/>
  <c r="I17" i="3"/>
  <c r="I16" i="3"/>
  <c r="I15" i="3"/>
  <c r="I14" i="3"/>
  <c r="I13" i="3"/>
  <c r="I12" i="3"/>
  <c r="I11" i="3"/>
  <c r="I10" i="3"/>
  <c r="I9" i="3"/>
  <c r="I8" i="3"/>
  <c r="I7" i="3"/>
  <c r="I6" i="3"/>
  <c r="I5" i="3"/>
  <c r="I4" i="3"/>
  <c r="I3" i="3"/>
  <c r="J21" i="3" l="1"/>
  <c r="H23" i="2" l="1"/>
  <c r="O23" i="2" l="1"/>
  <c r="K23" i="2" l="1"/>
  <c r="L23" i="2"/>
  <c r="J23" i="2"/>
  <c r="N23" i="2"/>
  <c r="M23" i="2"/>
</calcChain>
</file>

<file path=xl/sharedStrings.xml><?xml version="1.0" encoding="utf-8"?>
<sst xmlns="http://schemas.openxmlformats.org/spreadsheetml/2006/main" count="182" uniqueCount="113">
  <si>
    <t>MES:</t>
  </si>
  <si>
    <t xml:space="preserve">PATRIMONIO AUTONOMO (PAM): </t>
  </si>
  <si>
    <t>FIDUCIARIA:</t>
  </si>
  <si>
    <t>CONTRATO:</t>
  </si>
  <si>
    <t>ITEM</t>
  </si>
  <si>
    <t xml:space="preserve">FECHA DE  PAGO  REINTEGRO Y TRASLADO </t>
  </si>
  <si>
    <t>BENEFICIARIO</t>
  </si>
  <si>
    <t>NIT / CEDULA</t>
  </si>
  <si>
    <t>CONCEPTO</t>
  </si>
  <si>
    <t>VALOR
 CANCELADO</t>
  </si>
  <si>
    <t>ERRORES VIGENCIAS ANTERIORES</t>
  </si>
  <si>
    <t>REINTEGRO DE RECURSOS A LA DTN</t>
  </si>
  <si>
    <t>OBSERVACIONES</t>
  </si>
  <si>
    <t xml:space="preserve">TOTAL </t>
  </si>
  <si>
    <t>Anexar archivos PDF:</t>
  </si>
  <si>
    <t>1. Factura o documento equivalente con sus respectivos soportes</t>
  </si>
  <si>
    <t>2. Orden de Operación ó certificado de quien autoriza</t>
  </si>
  <si>
    <t>3. Comprobante de pago</t>
  </si>
  <si>
    <t>NOMBRE:</t>
  </si>
  <si>
    <t>FIRMA:</t>
  </si>
  <si>
    <t>REVISADO POR APOYO A LA SUPERVISIÓN FONVIVIENDA</t>
  </si>
  <si>
    <t>CARGO:</t>
  </si>
  <si>
    <t>ELABORADO POR LA FIDUCIARIA</t>
  </si>
  <si>
    <t xml:space="preserve">NOMBRE: </t>
  </si>
  <si>
    <t>N CONTRATO FIDUCIA MERCANTIL:</t>
  </si>
  <si>
    <t>SALDO POR PAGAR</t>
  </si>
  <si>
    <t>TRASLADO DE 
RECURSOS A PATRIMONIOS AUTÓNOMOS</t>
  </si>
  <si>
    <t>REVISADO, APROBADO Y CERTIFICADO POR SUPERVISOR FONVIVIENDA</t>
  </si>
  <si>
    <t>FECHA DE   CAUSACIÓN DEL GASTO</t>
  </si>
  <si>
    <t xml:space="preserve">NÚMERO DE FACTURA O CUENTA DE COBRO </t>
  </si>
  <si>
    <t>REINTEGROS PERIODOS CONTABLES ANTERIORES
(Recuperación)</t>
  </si>
  <si>
    <t>DETALLE DEL PAGO</t>
  </si>
  <si>
    <t>N CUENTA BANCARIA</t>
  </si>
  <si>
    <t>USD</t>
  </si>
  <si>
    <t>TRM</t>
  </si>
  <si>
    <t>1)Multiplico los USD restante a la TRM que se agota y obtengo el valor en pesos</t>
  </si>
  <si>
    <t>2) resto los pesos del numeral 1 con el valor del gasto causado total</t>
  </si>
  <si>
    <t>3) Divido el valor de pesos restante en la nueva TRM para determinar cuantos dolares</t>
  </si>
  <si>
    <t>FECHA DE   CAUSACIÓN OBLIGACIÓN
(Cxp en el PAM)</t>
  </si>
  <si>
    <t xml:space="preserve">NÚMERO DE FACTURA O DOCUMENTO </t>
  </si>
  <si>
    <r>
      <t xml:space="preserve">VALOR CAUSADO O REINTREGO DE LA VIGENCIA 
</t>
    </r>
    <r>
      <rPr>
        <b/>
        <sz val="9"/>
        <color indexed="8"/>
        <rFont val="Verdana"/>
        <family val="2"/>
      </rPr>
      <t>(Incluir reintegro con
valor negativo)</t>
    </r>
  </si>
  <si>
    <t xml:space="preserve">SALDO POR PAGAR
(CxP) </t>
  </si>
  <si>
    <t>TRASLADO DE 
RECURSOS A PAM</t>
  </si>
  <si>
    <t>REINTEGROS DE VIGENCIAS ANTERIORES
(Recuperación)</t>
  </si>
  <si>
    <t>CUENTA DE COBRO</t>
  </si>
  <si>
    <t xml:space="preserve">LOPEZ PAJARITO REINALDO                                                               </t>
  </si>
  <si>
    <t>SUBSIDIOS</t>
  </si>
  <si>
    <t xml:space="preserve">ALBARRACIN ANGEL LUIS ALBERTO                                                               </t>
  </si>
  <si>
    <t xml:space="preserve">MARTINEZ SUAREZ ALIRIO SANTOS                                                               </t>
  </si>
  <si>
    <t xml:space="preserve">CASTRO LOPEZ PEDRO ALFONSO                                                               </t>
  </si>
  <si>
    <t xml:space="preserve">PINZON CHAVARRO RAUL                                                               </t>
  </si>
  <si>
    <t xml:space="preserve">ESCOBAR DE LOPEZ CARMEN ROSA                                                               </t>
  </si>
  <si>
    <t xml:space="preserve">RUNZA BLANCA LILIA                                                               </t>
  </si>
  <si>
    <t xml:space="preserve">SANDOVAL DE BLANCO ROSALBA                                                               </t>
  </si>
  <si>
    <t xml:space="preserve">BARON  MARIA GLORIA                                                               </t>
  </si>
  <si>
    <t xml:space="preserve">YUNDA ORDONEZ ELSY YADIRA                                                               </t>
  </si>
  <si>
    <t xml:space="preserve">PAMQUEBA NUNEZ RAUL                                                               </t>
  </si>
  <si>
    <t xml:space="preserve">MORA BUITRAGO HUGO FERNANDO                                                               </t>
  </si>
  <si>
    <t xml:space="preserve">VALDERRAMA TIBAQUIRA HUGO NELSON                                                               </t>
  </si>
  <si>
    <t xml:space="preserve">MARTINEZ TOCHE RAMIRO                                                               </t>
  </si>
  <si>
    <t xml:space="preserve">RIVERA GONZALEZ FABIO ARMANDO                                                               </t>
  </si>
  <si>
    <t>(TRM NUEVA)</t>
  </si>
  <si>
    <t>NÚMERO DE CONTRATO DERIVADO</t>
  </si>
  <si>
    <t>1. ITEM</t>
  </si>
  <si>
    <t>2. FECHA DE   CAUSACIÓN DEL GASTO</t>
  </si>
  <si>
    <t xml:space="preserve">3. FECHA DE  PAGO  REINTEGRO Y TRASLADO </t>
  </si>
  <si>
    <t xml:space="preserve">4. NÚMERO DE FACTURA O CUENTA DE COBRO </t>
  </si>
  <si>
    <t>5. BENEFICIARIO</t>
  </si>
  <si>
    <t>6. NIT / CEDULA</t>
  </si>
  <si>
    <t>7.CONCEPTO</t>
  </si>
  <si>
    <t>8. GASTOS CAUSADOS O REINTEGRADOS EN EL PERIODO CONTABLE
(Incluir reintegro con
valor negativo)</t>
  </si>
  <si>
    <t>9. VALOR
 CANCELADO</t>
  </si>
  <si>
    <t>10. N CUENTA BANCARIA</t>
  </si>
  <si>
    <t>11. SALDO POR PAGAR</t>
  </si>
  <si>
    <t>12. TRASLADO DE 
RECURSOS A PATRIMONIOS AUTÓNOMOS</t>
  </si>
  <si>
    <t>13. REINTEGROS PERIODOS CONTABLES ANTERIORES
(Recuperación)</t>
  </si>
  <si>
    <t>14. ERRORES VIGENCIAS ANTERIORES</t>
  </si>
  <si>
    <t>15. REINTEGRO DE RECURSOS A LA DTN</t>
  </si>
  <si>
    <t>16. USD</t>
  </si>
  <si>
    <t>17. TRM</t>
  </si>
  <si>
    <t>18. NÚMERO DE CONTRATO DERIVADO</t>
  </si>
  <si>
    <t>19. TIPO DE CONTRATO (OBRA-SUPERVISIÓN -INTERVENTORÍA-SUBSIDIO -PRESTACIÓN DE SERVICIO)</t>
  </si>
  <si>
    <t>20. OBSERVACIONES</t>
  </si>
  <si>
    <t>Consecutivo del hecho económico que puede ser un gasto causado
(columna H), un pago (columna I), saldo por pagar = cuenta por pagar (columna k) , un traslado de recursos (columna L), reintegro periodos contables anteriores (columna M), errores de vigencias anteriores (columna N), reintegro de recursos a la DTN (columna O)</t>
  </si>
  <si>
    <r>
      <t xml:space="preserve">Fecha en que se efectuo el registro  del gasto </t>
    </r>
    <r>
      <rPr>
        <b/>
        <sz val="12"/>
        <color theme="1"/>
        <rFont val="Aptos Narrow"/>
        <family val="2"/>
      </rPr>
      <t>causado</t>
    </r>
    <r>
      <rPr>
        <sz val="12"/>
        <color theme="1"/>
        <rFont val="Aptos Narrow"/>
        <family val="2"/>
      </rPr>
      <t xml:space="preserve"> por el Fiduciario en la contabilidad de los recursos aportados por FONVIVIENDA</t>
    </r>
  </si>
  <si>
    <t>Corresponde a la fecha en que se cancela la factura, se registra el reintegro o traslado de recursos</t>
  </si>
  <si>
    <t>Número de la factura que remite la contratación derivada de las Fiduciarias.</t>
  </si>
  <si>
    <t>Persona natural o jurídica de la contratación derivada de la Fiduciaria.</t>
  </si>
  <si>
    <t>corresponde a la identificación de la persona natural o jurídica de la contratación derivada de la Fiduciaria</t>
  </si>
  <si>
    <t>Corresponde al objeto del gasto causado, valor  pagado del gasto causado, saldo de la cuenta por pagar, a los recursos traslados a otros patrimonios, valor  reintegrado de periodos contables anteriores, errores de vigencias anteriores, según aplique el hecho económico</t>
  </si>
  <si>
    <t>Numero de la cuenta bancaria donde se estan efectuando los pagos, la cual debe corresponder a la cuenta bancaria de los recursos aportados por FONVIVIENDA</t>
  </si>
  <si>
    <t>Corresponde al valor pendiente por pagar de los gastos causados en el periodo contable o de periodos contables anteriores, estos valores deben coincidir con el saldo de la cuenta 2 (Pasivos) de los reportes contables de los recursos aportados por FONVIVIENDA del Fiduciario</t>
  </si>
  <si>
    <t>Corresponde a los recursos girados de un Patrimonio Autónomo de FONVIVIENDA a otro Patrimonio Autónomo de FONVIVIENDA, como es el caso del Programa VIPA y PVG que le transfieren recursos al Programa Equipamientos.</t>
  </si>
  <si>
    <t>Corresponde a gastos causados de períodos contables anteriores que no correspondían a gastos de los recursos aportados por FONVIVIENDA sino de terceros. Afecta la contabilidad de FONVIVIENDA ya que constituye la reversión de gastos causados de períodos contables anteriores, validar la entrada de recursos a las cuentas bancarias de los recursos aportados por FONVIVIENDA</t>
  </si>
  <si>
    <r>
      <t>Corresponde a</t>
    </r>
    <r>
      <rPr>
        <b/>
        <sz val="12"/>
        <color theme="1"/>
        <rFont val="Aptos Narrow"/>
        <family val="2"/>
      </rPr>
      <t xml:space="preserve"> gastos causados</t>
    </r>
    <r>
      <rPr>
        <sz val="12"/>
        <color theme="1"/>
        <rFont val="Aptos Narrow"/>
        <family val="2"/>
      </rPr>
      <t xml:space="preserve"> de periodos contables anteriores que son reversados y se registran como reintegros en la contabilidad de FONVIVIENDA, aumentando el valor del derecho fiduciario, estos reintegros deben contar con el soporte idóneo de la entrada de flujo de caja a las cuentas bancarias de los recursos aportados por FONVIVIENDA</t>
    </r>
  </si>
  <si>
    <t>Aplica para los recursos de destinación especifica que se reciben de las entidades donantes en USD los cuales deben controlarse con la tasa de cambio con la que ingresaron estos recursos a la Fiduciaria hasta agotar el valor monetizado de pago, para ello: 1)Multiplique los USD restantes a la TRM que se agota para obtener el valor en pesos 2) Reste los pesos del numeral 1 con el valor del gasto causado total para obtener el gasto en pesos de la TRM que se agota y 3)Divida el valor de pesos restante en la nueva TRM para determinar cuantos dolares corresponde al gasto faltante.</t>
  </si>
  <si>
    <t>Tasa de cambio con la que se transfirieron los recursos al Fiduciario.</t>
  </si>
  <si>
    <t>Asocie el gasto causado en la columna H con el número del contrato derivado al que corresponda para que lleve el control del balance financiero de los contratos derivados</t>
  </si>
  <si>
    <t>Indique si es un contrato de obra, interventoría, subsidio, prestación de servicio</t>
  </si>
  <si>
    <t>TIPO DE CONTRATO (OBRA -INTERVENTORÍA-SUBSIDIO -PRESTACIÓN DE SERVICIO)</t>
  </si>
  <si>
    <t>Realice las observaciones que considere necesarias para que los usuarios de la información puedan obtener las fuentes de verificación</t>
  </si>
  <si>
    <t>GUIA DILIGENCIAMIENTO FORMATO DETALLE MOVIMIENTOS CONTABLES DE LOS APORTES GIRADOS POR FONVIVIENDA A ENTIDADES FIDUCIARIAS</t>
  </si>
  <si>
    <t>NÚMERO</t>
  </si>
  <si>
    <t>CAMPO</t>
  </si>
  <si>
    <t>EXPLICACIÓN</t>
  </si>
  <si>
    <t>Apreciado Supervisor, revise que la información suministrada por el Fiduciario  sea correspondiente con lo autorizado por FONVIVIENDA y que las cifras se encuentren clasificadas conforme a su definición contable: gasto causados, pagos efectuados, cuentas por pagar, reintegro periodos contables anteriores , errores contables, traslado de recursos a otros patrimonios autonómos y  reintegro de recursos a la DTN</t>
  </si>
  <si>
    <t>Aplica cuando se devuelven rendimientos financieros a la Dirección del Tesoro Nacional como el caso del convenio de asociación N  1731 de 2023 celebrado entre el  Ministerio de Vivienda Ciudad y Territorio y FONVIVIENDA.</t>
  </si>
  <si>
    <t>Corresponde a los gastos causados por la Fiduciaria en el mes de los recursos aportados por FONVIVIENDA, este valor es el que se registra contablemente para disminuir el valor de los derechos fiduciarios (menores valores) en la contabilidad de FONVIVIENDA, ya que FONVIVIENDA lleva contabilidad por el principio de causación o devengo dando cumplimiento al marco conceptual de la Contaduría General de la Nación, marco que tiene un valor normativo  superior a la regulación que de el se dervia.</t>
  </si>
  <si>
    <t>Corresponde a los pagos efectuados en el mes por la Fiduciaria con la fuente de recursos aportados por FONVIVIENDA, estos valores deben ser correspondientes a los extractos bancarios y a las salidas de las cuentas contables del disponible del Fiduciario, lo anterior, para el control del flujo de caja de la Supervisión y solicitudes de PAC, estos pagos no afectan la disminución del derecho fiduciario,  FONVIVIENDA lleva contabilidad por el principio de devengo.</t>
  </si>
  <si>
    <t xml:space="preserve">N CONTRATO Ó CARGO: </t>
  </si>
  <si>
    <t>El suscrito Supervisor de FONVIVIENDA certifica que los gastos causados y relacionados en la columna H de este formato fueron autorizados  y por lo tanto corresponden a erogaciones efectivamente legalizadas al cierre de la vigencia</t>
  </si>
  <si>
    <t>GASTOS CAUSADOS O REINTEGRADOS EN EL PERIODO CONTABLE
(Incluir reintegro con valor negativo)</t>
  </si>
  <si>
    <t>FORMATO:  DETALLE MOVIMIENTOS CONTABLES DE LOS APORTES GIRADOS POR FONVIVIENDA A ENTIDADES FIDUCIARIAS
PROCESO: GESTIÓN FINANCIERA
Versión:10.0 Fecha: 19/05/2025 Código:FRA-F-28</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</si>
</sst>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quot;$&quot;\ * #,##0_-;\-&quot;$&quot;\ * #,##0_-;_-&quot;$&quot;\ * &quot;-&quot;_-;_-@_-"/>
    <numFmt numFmtId="43" formatCode="_-* #,##0.00_-;\-* #,##0.00_-;_-* &quot;-&quot;??_-;_-@_-"/>
    <numFmt numFmtId="164" formatCode="_(&quot;$&quot;\ * #,##0_);_(&quot;$&quot;\ * \(#,##0\);_(&quot;$&quot;\ * &quot;-&quot;_);_(@_)"/>
    <numFmt numFmtId="165" formatCode="_(* #,##0.00_);_(* \(#,##0.00\);_(* &quot;-&quot;??_);_(@_)"/>
    <numFmt numFmtId="166" formatCode="_(&quot;$&quot;\ * #,##0.00_);_(&quot;$&quot;\ * \(#,##0.00\);_(&quot;$&quot;\ * &quot;-&quot;_);_(@_)"/>
    <numFmt numFmtId="167" formatCode="_-&quot;$&quot;\ * #,##0.00_-;\-&quot;$&quot;\ * #,##0.00_-;_-&quot;$&quot;\ * &quot;-&quot;_-;_-@_-"/>
    <numFmt numFmtId="168" formatCode="&quot;$&quot;\ #,##0.00"/>
  </numFmts>
  <fonts count="30">
    <font>
      <sz val="11"/>
      <color theme="1"/>
      <name val="Calibri"/>
      <family val="2"/>
      <scheme val="minor"/>
    </font>
    <font>
      <sz val="10"/>
      <name val="Arial"/>
      <family val="2"/>
    </font>
    <font>
      <sz val="11"/>
      <color theme="1"/>
      <name val="Calibri"/>
      <family val="2"/>
      <scheme val="minor"/>
    </font>
    <font>
      <sz val="11"/>
      <color rgb="FFFF0000"/>
      <name val="Arial"/>
      <family val="2"/>
    </font>
    <font>
      <sz val="10"/>
      <color theme="1"/>
      <name val="Arial"/>
      <family val="2"/>
    </font>
    <font>
      <sz val="11"/>
      <color theme="1"/>
      <name val="Verdana"/>
      <family val="2"/>
    </font>
    <font>
      <b/>
      <sz val="10"/>
      <name val="Arial"/>
      <family val="2"/>
    </font>
    <font>
      <sz val="10"/>
      <color rgb="FFFF0000"/>
      <name val="Arial"/>
      <family val="2"/>
    </font>
    <font>
      <b/>
      <sz val="10"/>
      <color theme="1"/>
      <name val="Arial"/>
      <family val="2"/>
    </font>
    <font>
      <sz val="10"/>
      <color rgb="FF000000"/>
      <name val="Arial"/>
      <family val="2"/>
    </font>
    <font>
      <i/>
      <sz val="10"/>
      <color theme="1"/>
      <name val="Arial"/>
      <family val="2"/>
    </font>
    <font>
      <sz val="12"/>
      <color rgb="FFFF0000"/>
      <name val="Arial"/>
      <family val="2"/>
    </font>
    <font>
      <b/>
      <sz val="14"/>
      <color rgb="FFFF0000"/>
      <name val="Arial"/>
      <family val="2"/>
    </font>
    <font>
      <sz val="10"/>
      <name val="Verdana"/>
      <family val="2"/>
    </font>
    <font>
      <sz val="11"/>
      <name val="Arial"/>
      <family val="2"/>
    </font>
    <font>
      <sz val="11"/>
      <color theme="1"/>
      <name val="Arial"/>
      <family val="2"/>
    </font>
    <font>
      <b/>
      <sz val="11"/>
      <color theme="1"/>
      <name val="Verdana"/>
      <family val="2"/>
    </font>
    <font>
      <b/>
      <sz val="10"/>
      <color theme="1"/>
      <name val="Verdana"/>
      <family val="2"/>
    </font>
    <font>
      <sz val="9"/>
      <color theme="1"/>
      <name val="Verdana"/>
      <family val="2"/>
    </font>
    <font>
      <b/>
      <sz val="9"/>
      <color indexed="8"/>
      <name val="Verdana"/>
      <family val="2"/>
    </font>
    <font>
      <b/>
      <sz val="11"/>
      <color theme="1"/>
      <name val="Arial"/>
      <family val="2"/>
    </font>
    <font>
      <sz val="11"/>
      <name val="Verdana"/>
      <family val="2"/>
    </font>
    <font>
      <sz val="12"/>
      <color theme="1"/>
      <name val="Aptos Narrow"/>
      <family val="2"/>
    </font>
    <font>
      <b/>
      <sz val="12"/>
      <color theme="1"/>
      <name val="Aptos Narrow"/>
      <family val="2"/>
    </font>
    <font>
      <b/>
      <sz val="14"/>
      <color theme="1"/>
      <name val="Aptos Narrow"/>
      <family val="2"/>
    </font>
    <font>
      <b/>
      <sz val="12"/>
      <name val="Arial"/>
      <family val="2"/>
    </font>
    <font>
      <sz val="12"/>
      <name val="Arial"/>
      <family val="2"/>
    </font>
    <font>
      <b/>
      <sz val="12"/>
      <color theme="1"/>
      <name val="Arial"/>
      <family val="2"/>
    </font>
    <font>
      <sz val="12"/>
      <color theme="1"/>
      <name val="Arial"/>
      <family val="2"/>
    </font>
    <font>
      <b/>
      <sz val="12"/>
      <name val="Verdana"/>
      <family val="2"/>
    </font>
  </fonts>
  <fills count="7">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tint="-0.14999847407452621"/>
        <bgColor indexed="64"/>
      </patternFill>
    </fill>
  </fills>
  <borders count="48">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dotted">
        <color auto="1"/>
      </left>
      <right style="dotted">
        <color auto="1"/>
      </right>
      <top style="dotted">
        <color auto="1"/>
      </top>
      <bottom style="dotted">
        <color auto="1"/>
      </bottom>
      <diagonal/>
    </border>
    <border>
      <left style="dotted">
        <color auto="1"/>
      </left>
      <right style="medium">
        <color indexed="64"/>
      </right>
      <top style="dotted">
        <color auto="1"/>
      </top>
      <bottom style="dotted">
        <color auto="1"/>
      </bottom>
      <diagonal/>
    </border>
    <border>
      <left style="medium">
        <color indexed="64"/>
      </left>
      <right style="dotted">
        <color auto="1"/>
      </right>
      <top style="dotted">
        <color auto="1"/>
      </top>
      <bottom style="dotted">
        <color auto="1"/>
      </bottom>
      <diagonal/>
    </border>
    <border>
      <left style="medium">
        <color indexed="64"/>
      </left>
      <right style="dotted">
        <color auto="1"/>
      </right>
      <top style="dotted">
        <color auto="1"/>
      </top>
      <bottom style="medium">
        <color indexed="64"/>
      </bottom>
      <diagonal/>
    </border>
    <border>
      <left style="dotted">
        <color auto="1"/>
      </left>
      <right style="dotted">
        <color auto="1"/>
      </right>
      <top style="dotted">
        <color auto="1"/>
      </top>
      <bottom style="medium">
        <color indexed="64"/>
      </bottom>
      <diagonal/>
    </border>
    <border>
      <left style="dotted">
        <color auto="1"/>
      </left>
      <right style="medium">
        <color indexed="64"/>
      </right>
      <top style="dotted">
        <color auto="1"/>
      </top>
      <bottom style="medium">
        <color indexed="64"/>
      </bottom>
      <diagonal/>
    </border>
  </borders>
  <cellStyleXfs count="6">
    <xf numFmtId="0" fontId="0" fillId="0" borderId="0"/>
    <xf numFmtId="165" fontId="2" fillId="0" borderId="0" applyFont="0" applyFill="0" applyBorder="0" applyAlignment="0" applyProtection="0"/>
    <xf numFmtId="16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2" fontId="2" fillId="0" borderId="0" applyFont="0" applyFill="0" applyBorder="0" applyAlignment="0" applyProtection="0"/>
  </cellStyleXfs>
  <cellXfs count="294">
    <xf numFmtId="0" fontId="0" fillId="0" borderId="0" xfId="0"/>
    <xf numFmtId="0" fontId="4" fillId="0" borderId="0" xfId="0" applyFont="1" applyAlignment="1">
      <alignment vertical="center"/>
    </xf>
    <xf numFmtId="40" fontId="5" fillId="0" borderId="0" xfId="0" applyNumberFormat="1" applyFont="1" applyAlignment="1">
      <alignment vertical="center"/>
    </xf>
    <xf numFmtId="165" fontId="5" fillId="0" borderId="0" xfId="1" applyFont="1" applyBorder="1" applyAlignment="1">
      <alignment vertical="center"/>
    </xf>
    <xf numFmtId="14" fontId="8" fillId="0" borderId="0" xfId="0" applyNumberFormat="1" applyFont="1" applyAlignment="1">
      <alignment horizontal="center" vertical="center" wrapText="1"/>
    </xf>
    <xf numFmtId="1" fontId="8" fillId="0" borderId="0" xfId="0" applyNumberFormat="1" applyFont="1" applyAlignment="1">
      <alignment horizontal="center" vertical="center" wrapText="1"/>
    </xf>
    <xf numFmtId="0" fontId="1" fillId="0" borderId="0" xfId="0" applyFont="1" applyAlignment="1">
      <alignment vertical="center"/>
    </xf>
    <xf numFmtId="0" fontId="8" fillId="0" borderId="2" xfId="0" applyFont="1" applyBorder="1" applyAlignment="1">
      <alignment horizontal="center" vertical="center"/>
    </xf>
    <xf numFmtId="165" fontId="8" fillId="0" borderId="0" xfId="1" applyFont="1" applyBorder="1" applyAlignment="1">
      <alignment vertical="center"/>
    </xf>
    <xf numFmtId="165" fontId="8" fillId="0" borderId="0" xfId="1" applyFont="1" applyFill="1" applyBorder="1" applyAlignment="1">
      <alignment vertical="center"/>
    </xf>
    <xf numFmtId="0" fontId="4" fillId="0" borderId="7" xfId="0" applyFont="1" applyBorder="1" applyAlignment="1">
      <alignment vertical="center"/>
    </xf>
    <xf numFmtId="0" fontId="4" fillId="0" borderId="2" xfId="0" applyFont="1" applyBorder="1" applyAlignment="1">
      <alignment horizontal="center" vertical="center"/>
    </xf>
    <xf numFmtId="14" fontId="4" fillId="0" borderId="0" xfId="0" applyNumberFormat="1" applyFont="1" applyAlignment="1">
      <alignment horizontal="center" vertical="center"/>
    </xf>
    <xf numFmtId="1" fontId="4" fillId="0" borderId="0" xfId="0" applyNumberFormat="1" applyFont="1" applyAlignment="1">
      <alignment horizontal="center" vertical="center"/>
    </xf>
    <xf numFmtId="0" fontId="4" fillId="0" borderId="0" xfId="0" applyFont="1" applyAlignment="1">
      <alignment horizontal="center" vertical="center"/>
    </xf>
    <xf numFmtId="40" fontId="4" fillId="0" borderId="0" xfId="0" applyNumberFormat="1" applyFont="1" applyAlignment="1">
      <alignment vertical="center"/>
    </xf>
    <xf numFmtId="165" fontId="4" fillId="0" borderId="0" xfId="1" applyFont="1" applyBorder="1" applyAlignment="1">
      <alignment vertical="center"/>
    </xf>
    <xf numFmtId="165" fontId="4" fillId="0" borderId="0" xfId="1" applyFont="1" applyFill="1" applyBorder="1" applyAlignment="1">
      <alignment vertical="center"/>
    </xf>
    <xf numFmtId="40" fontId="4" fillId="0" borderId="0" xfId="0" applyNumberFormat="1" applyFont="1" applyAlignment="1">
      <alignment horizontal="center" vertical="center" wrapText="1"/>
    </xf>
    <xf numFmtId="40" fontId="8" fillId="0" borderId="0" xfId="0" applyNumberFormat="1" applyFont="1" applyAlignment="1">
      <alignment horizontal="center" vertical="center"/>
    </xf>
    <xf numFmtId="0" fontId="4" fillId="0" borderId="3" xfId="0" applyFont="1" applyBorder="1" applyAlignment="1">
      <alignment horizontal="center" vertical="center"/>
    </xf>
    <xf numFmtId="14" fontId="4" fillId="0" borderId="5" xfId="0" applyNumberFormat="1" applyFont="1" applyBorder="1" applyAlignment="1">
      <alignment horizontal="center" vertical="center"/>
    </xf>
    <xf numFmtId="1" fontId="4" fillId="0" borderId="5" xfId="0" applyNumberFormat="1" applyFont="1" applyBorder="1" applyAlignment="1">
      <alignment horizontal="center" vertical="center"/>
    </xf>
    <xf numFmtId="0" fontId="4" fillId="0" borderId="5" xfId="0" applyFont="1" applyBorder="1" applyAlignment="1">
      <alignment vertical="center"/>
    </xf>
    <xf numFmtId="0" fontId="4" fillId="0" borderId="5" xfId="0" applyFont="1" applyBorder="1" applyAlignment="1">
      <alignment horizontal="center" vertical="center"/>
    </xf>
    <xf numFmtId="40" fontId="4" fillId="0" borderId="5" xfId="0" applyNumberFormat="1" applyFont="1" applyBorder="1" applyAlignment="1">
      <alignment vertical="center"/>
    </xf>
    <xf numFmtId="165" fontId="4" fillId="0" borderId="5" xfId="1" applyFont="1" applyBorder="1" applyAlignment="1">
      <alignment vertical="center"/>
    </xf>
    <xf numFmtId="165" fontId="4" fillId="0" borderId="5" xfId="1" applyFont="1" applyFill="1" applyBorder="1" applyAlignment="1">
      <alignment vertical="center"/>
    </xf>
    <xf numFmtId="0" fontId="4" fillId="0" borderId="8" xfId="0" applyFont="1" applyBorder="1" applyAlignment="1">
      <alignment vertical="center"/>
    </xf>
    <xf numFmtId="165" fontId="4" fillId="0" borderId="0" xfId="1" applyFont="1" applyAlignment="1">
      <alignment vertical="center"/>
    </xf>
    <xf numFmtId="165" fontId="4" fillId="0" borderId="0" xfId="1" applyFont="1" applyFill="1" applyAlignment="1">
      <alignment vertical="center"/>
    </xf>
    <xf numFmtId="0" fontId="7" fillId="0" borderId="0" xfId="0" applyFont="1" applyAlignment="1">
      <alignment horizontal="center" vertical="center"/>
    </xf>
    <xf numFmtId="165" fontId="3" fillId="0" borderId="0" xfId="1" applyFont="1" applyBorder="1" applyAlignment="1">
      <alignment vertical="center"/>
    </xf>
    <xf numFmtId="165" fontId="11" fillId="0" borderId="0" xfId="1" applyFont="1" applyBorder="1" applyAlignment="1">
      <alignment vertical="center"/>
    </xf>
    <xf numFmtId="165" fontId="12" fillId="0" borderId="0" xfId="1" applyFont="1" applyBorder="1" applyAlignment="1">
      <alignment vertical="center"/>
    </xf>
    <xf numFmtId="0" fontId="4" fillId="0" borderId="10" xfId="0" applyFont="1" applyBorder="1" applyAlignment="1">
      <alignment horizontal="center" vertical="center"/>
    </xf>
    <xf numFmtId="14" fontId="1" fillId="0" borderId="10" xfId="0" applyNumberFormat="1" applyFont="1" applyBorder="1" applyAlignment="1">
      <alignment horizontal="center" vertical="center"/>
    </xf>
    <xf numFmtId="0" fontId="1" fillId="0" borderId="10" xfId="0" applyFont="1" applyBorder="1" applyAlignment="1">
      <alignment horizontal="center" vertical="center"/>
    </xf>
    <xf numFmtId="0" fontId="9" fillId="0" borderId="10" xfId="0" applyFont="1" applyBorder="1" applyAlignment="1">
      <alignment horizontal="center" vertical="center"/>
    </xf>
    <xf numFmtId="0" fontId="4" fillId="0" borderId="10" xfId="0" applyFont="1" applyBorder="1" applyAlignment="1">
      <alignment horizontal="justify" vertical="center" wrapText="1"/>
    </xf>
    <xf numFmtId="0" fontId="4" fillId="0" borderId="10" xfId="0" applyFont="1" applyBorder="1" applyAlignment="1">
      <alignment horizontal="center" vertical="center" wrapText="1"/>
    </xf>
    <xf numFmtId="0" fontId="3" fillId="0" borderId="0" xfId="0" applyFont="1" applyAlignment="1">
      <alignment vertical="center"/>
    </xf>
    <xf numFmtId="0" fontId="3" fillId="0" borderId="7" xfId="0" applyFont="1" applyBorder="1" applyAlignment="1">
      <alignment vertical="center"/>
    </xf>
    <xf numFmtId="0" fontId="6" fillId="0" borderId="15" xfId="0" applyFont="1" applyBorder="1" applyAlignment="1">
      <alignment horizontal="center" vertical="center" wrapText="1"/>
    </xf>
    <xf numFmtId="14" fontId="6" fillId="0" borderId="15" xfId="0" applyNumberFormat="1" applyFont="1" applyBorder="1" applyAlignment="1">
      <alignment horizontal="center" vertical="center" wrapText="1"/>
    </xf>
    <xf numFmtId="1" fontId="6" fillId="0" borderId="15" xfId="0" applyNumberFormat="1" applyFont="1" applyBorder="1" applyAlignment="1">
      <alignment horizontal="center" vertical="center" wrapText="1"/>
    </xf>
    <xf numFmtId="40" fontId="6" fillId="0" borderId="1" xfId="0" applyNumberFormat="1" applyFont="1" applyBorder="1" applyAlignment="1">
      <alignment horizontal="center" vertical="center" wrapText="1"/>
    </xf>
    <xf numFmtId="165" fontId="6" fillId="0" borderId="6" xfId="1" applyFont="1" applyFill="1" applyBorder="1" applyAlignment="1">
      <alignment horizontal="center" vertical="center" wrapText="1"/>
    </xf>
    <xf numFmtId="165" fontId="6" fillId="0" borderId="15" xfId="1" applyFont="1" applyFill="1" applyBorder="1" applyAlignment="1">
      <alignment horizontal="center" vertical="center" wrapText="1"/>
    </xf>
    <xf numFmtId="14" fontId="8" fillId="0" borderId="0" xfId="0" applyNumberFormat="1" applyFont="1" applyAlignment="1">
      <alignment horizontal="center" vertical="center"/>
    </xf>
    <xf numFmtId="1" fontId="8" fillId="0" borderId="0" xfId="0" applyNumberFormat="1" applyFont="1" applyAlignment="1">
      <alignment horizontal="center" vertical="center"/>
    </xf>
    <xf numFmtId="0" fontId="8" fillId="0" borderId="0" xfId="0" applyFont="1" applyAlignment="1">
      <alignment horizontal="center" vertical="center"/>
    </xf>
    <xf numFmtId="166" fontId="8" fillId="0" borderId="0" xfId="2" applyNumberFormat="1" applyFont="1" applyBorder="1" applyAlignment="1">
      <alignment vertical="center"/>
    </xf>
    <xf numFmtId="167" fontId="1" fillId="2" borderId="7" xfId="3" applyNumberFormat="1" applyFont="1" applyFill="1" applyBorder="1" applyAlignment="1">
      <alignment vertical="center"/>
    </xf>
    <xf numFmtId="14" fontId="4" fillId="0" borderId="10"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10" xfId="0" applyFont="1" applyBorder="1" applyAlignment="1">
      <alignment vertical="center"/>
    </xf>
    <xf numFmtId="1" fontId="1" fillId="0" borderId="10" xfId="3" applyNumberFormat="1" applyFont="1" applyFill="1" applyBorder="1" applyAlignment="1">
      <alignment vertical="center"/>
    </xf>
    <xf numFmtId="40" fontId="1" fillId="0" borderId="10" xfId="3" applyNumberFormat="1" applyFont="1" applyFill="1" applyBorder="1" applyAlignment="1">
      <alignment vertical="center"/>
    </xf>
    <xf numFmtId="165" fontId="4" fillId="0" borderId="10" xfId="1" applyFont="1" applyFill="1" applyBorder="1" applyAlignment="1">
      <alignment vertical="center"/>
    </xf>
    <xf numFmtId="165" fontId="1" fillId="0" borderId="10" xfId="1" applyFont="1" applyFill="1" applyBorder="1" applyAlignment="1">
      <alignment vertical="center"/>
    </xf>
    <xf numFmtId="168" fontId="4" fillId="0" borderId="10" xfId="0" applyNumberFormat="1" applyFont="1" applyBorder="1" applyAlignment="1">
      <alignment horizontal="right" vertical="center"/>
    </xf>
    <xf numFmtId="1" fontId="1" fillId="2" borderId="10" xfId="3" applyNumberFormat="1" applyFont="1" applyFill="1" applyBorder="1" applyAlignment="1">
      <alignment vertical="center"/>
    </xf>
    <xf numFmtId="40" fontId="1" fillId="2" borderId="10" xfId="3" applyNumberFormat="1" applyFont="1" applyFill="1" applyBorder="1" applyAlignment="1">
      <alignment vertical="center"/>
    </xf>
    <xf numFmtId="165" fontId="1" fillId="2" borderId="10" xfId="1" applyFont="1" applyFill="1" applyBorder="1" applyAlignment="1">
      <alignment vertical="center"/>
    </xf>
    <xf numFmtId="0" fontId="1" fillId="2" borderId="10" xfId="1" applyNumberFormat="1" applyFont="1" applyFill="1" applyBorder="1" applyAlignment="1">
      <alignment vertical="center"/>
    </xf>
    <xf numFmtId="1" fontId="1" fillId="2" borderId="10" xfId="3" applyNumberFormat="1" applyFont="1" applyFill="1" applyBorder="1" applyAlignment="1">
      <alignment vertical="center" wrapText="1"/>
    </xf>
    <xf numFmtId="0" fontId="4" fillId="0" borderId="11" xfId="0" applyFont="1" applyBorder="1" applyAlignment="1">
      <alignment horizontal="center" vertical="center"/>
    </xf>
    <xf numFmtId="14" fontId="4" fillId="0" borderId="18" xfId="0" applyNumberFormat="1" applyFont="1" applyBorder="1" applyAlignment="1">
      <alignment horizontal="center" vertical="center"/>
    </xf>
    <xf numFmtId="1" fontId="4" fillId="0" borderId="18" xfId="0" applyNumberFormat="1" applyFont="1" applyBorder="1" applyAlignment="1">
      <alignment horizontal="center" vertical="center"/>
    </xf>
    <xf numFmtId="0" fontId="4" fillId="0" borderId="18" xfId="0" applyFont="1" applyBorder="1" applyAlignment="1">
      <alignment vertical="center"/>
    </xf>
    <xf numFmtId="0" fontId="4" fillId="0" borderId="18" xfId="0" applyFont="1" applyBorder="1" applyAlignment="1">
      <alignment horizontal="center" vertical="center"/>
    </xf>
    <xf numFmtId="1" fontId="1" fillId="0" borderId="18" xfId="3" applyNumberFormat="1" applyFont="1" applyFill="1" applyBorder="1" applyAlignment="1">
      <alignment vertical="center"/>
    </xf>
    <xf numFmtId="40" fontId="1" fillId="0" borderId="18" xfId="3" applyNumberFormat="1" applyFont="1" applyFill="1" applyBorder="1" applyAlignment="1">
      <alignment vertical="center"/>
    </xf>
    <xf numFmtId="165" fontId="4" fillId="0" borderId="18" xfId="1" applyFont="1" applyFill="1" applyBorder="1" applyAlignment="1">
      <alignment vertical="center"/>
    </xf>
    <xf numFmtId="165" fontId="1" fillId="0" borderId="18" xfId="1" applyFont="1" applyFill="1" applyBorder="1" applyAlignment="1">
      <alignment vertical="center"/>
    </xf>
    <xf numFmtId="167" fontId="1" fillId="0" borderId="12" xfId="3" applyNumberFormat="1" applyFont="1" applyFill="1" applyBorder="1" applyAlignment="1">
      <alignment vertical="center"/>
    </xf>
    <xf numFmtId="0" fontId="4" fillId="0" borderId="13" xfId="0" applyFont="1" applyBorder="1" applyAlignment="1">
      <alignment horizontal="center" vertical="center"/>
    </xf>
    <xf numFmtId="167" fontId="1" fillId="0" borderId="14" xfId="3" applyNumberFormat="1" applyFont="1" applyFill="1" applyBorder="1" applyAlignment="1">
      <alignment vertical="center"/>
    </xf>
    <xf numFmtId="165" fontId="8" fillId="0" borderId="21" xfId="1" applyFont="1" applyBorder="1" applyAlignment="1">
      <alignment vertical="center"/>
    </xf>
    <xf numFmtId="165" fontId="8" fillId="0" borderId="21" xfId="1" applyFont="1" applyFill="1" applyBorder="1" applyAlignment="1">
      <alignment vertical="center"/>
    </xf>
    <xf numFmtId="165" fontId="6" fillId="0" borderId="23" xfId="1" applyFont="1" applyFill="1" applyBorder="1" applyAlignment="1">
      <alignment horizontal="center" vertical="center" wrapText="1"/>
    </xf>
    <xf numFmtId="0" fontId="6" fillId="0" borderId="24" xfId="0" applyFont="1" applyBorder="1" applyAlignment="1">
      <alignment horizontal="center" vertical="center"/>
    </xf>
    <xf numFmtId="0" fontId="8" fillId="0" borderId="0" xfId="0" applyFont="1" applyAlignment="1">
      <alignment vertical="center"/>
    </xf>
    <xf numFmtId="40" fontId="8" fillId="0" borderId="0" xfId="0" applyNumberFormat="1" applyFont="1" applyAlignment="1">
      <alignment vertical="center"/>
    </xf>
    <xf numFmtId="0" fontId="8" fillId="0" borderId="2" xfId="0" applyFont="1" applyBorder="1" applyAlignment="1">
      <alignment horizontal="center" vertical="center" wrapText="1"/>
    </xf>
    <xf numFmtId="40" fontId="4" fillId="0" borderId="7" xfId="0" applyNumberFormat="1" applyFont="1" applyBorder="1" applyAlignment="1">
      <alignment horizontal="center" vertical="center" wrapText="1"/>
    </xf>
    <xf numFmtId="40" fontId="4" fillId="0" borderId="0" xfId="0" applyNumberFormat="1" applyFont="1" applyAlignment="1">
      <alignment horizontal="center" vertical="center"/>
    </xf>
    <xf numFmtId="0" fontId="15" fillId="0" borderId="0" xfId="0" applyFont="1" applyAlignment="1">
      <alignment vertical="center"/>
    </xf>
    <xf numFmtId="0" fontId="16" fillId="0" borderId="2" xfId="0" applyFont="1" applyBorder="1" applyAlignment="1">
      <alignment horizontal="center" vertical="center"/>
    </xf>
    <xf numFmtId="14" fontId="16" fillId="0" borderId="0" xfId="0" applyNumberFormat="1" applyFont="1" applyAlignment="1">
      <alignment horizontal="center" vertical="center"/>
    </xf>
    <xf numFmtId="1" fontId="16" fillId="0" borderId="0" xfId="0" applyNumberFormat="1" applyFont="1" applyAlignment="1">
      <alignment horizontal="center" vertical="center"/>
    </xf>
    <xf numFmtId="0" fontId="5" fillId="0" borderId="0" xfId="0" applyFont="1" applyAlignment="1">
      <alignment vertical="center"/>
    </xf>
    <xf numFmtId="0" fontId="16" fillId="0" borderId="0" xfId="0" applyFont="1" applyAlignment="1">
      <alignment horizontal="center" vertical="center"/>
    </xf>
    <xf numFmtId="0" fontId="16" fillId="0" borderId="0" xfId="0" applyFont="1" applyAlignment="1">
      <alignment vertical="center"/>
    </xf>
    <xf numFmtId="165" fontId="16" fillId="0" borderId="0" xfId="1" applyFont="1" applyBorder="1" applyAlignment="1">
      <alignment vertical="center"/>
    </xf>
    <xf numFmtId="165" fontId="16" fillId="0" borderId="0" xfId="1" applyFont="1" applyFill="1" applyBorder="1" applyAlignment="1">
      <alignment vertical="center"/>
    </xf>
    <xf numFmtId="0" fontId="5" fillId="0" borderId="7" xfId="0" applyFont="1" applyBorder="1" applyAlignment="1">
      <alignment vertical="center"/>
    </xf>
    <xf numFmtId="0" fontId="5" fillId="0" borderId="2" xfId="0" applyFont="1" applyBorder="1" applyAlignment="1">
      <alignment horizontal="center" vertical="center"/>
    </xf>
    <xf numFmtId="14" fontId="5" fillId="0" borderId="0" xfId="0" applyNumberFormat="1" applyFont="1" applyAlignment="1">
      <alignment horizontal="center" vertical="center"/>
    </xf>
    <xf numFmtId="1" fontId="5" fillId="0" borderId="0" xfId="0" applyNumberFormat="1" applyFont="1" applyAlignment="1">
      <alignment horizontal="center" vertical="center"/>
    </xf>
    <xf numFmtId="0" fontId="5" fillId="0" borderId="0" xfId="0" applyFont="1" applyAlignment="1">
      <alignment horizontal="center" vertical="center"/>
    </xf>
    <xf numFmtId="165" fontId="5" fillId="0" borderId="0" xfId="1" applyFont="1" applyFill="1" applyBorder="1" applyAlignment="1">
      <alignment vertical="center"/>
    </xf>
    <xf numFmtId="40" fontId="18" fillId="0" borderId="0" xfId="0" applyNumberFormat="1" applyFont="1" applyAlignment="1">
      <alignment horizontal="center" vertical="center"/>
    </xf>
    <xf numFmtId="0" fontId="17" fillId="0" borderId="10" xfId="0" applyFont="1" applyBorder="1" applyAlignment="1">
      <alignment horizontal="center" vertical="center" wrapText="1"/>
    </xf>
    <xf numFmtId="14" fontId="17" fillId="0" borderId="10" xfId="0" applyNumberFormat="1" applyFont="1" applyBorder="1" applyAlignment="1">
      <alignment horizontal="center" vertical="center" wrapText="1"/>
    </xf>
    <xf numFmtId="1" fontId="17" fillId="0" borderId="10" xfId="0" applyNumberFormat="1" applyFont="1" applyBorder="1" applyAlignment="1">
      <alignment horizontal="center" vertical="center" wrapText="1"/>
    </xf>
    <xf numFmtId="0" fontId="17" fillId="0" borderId="25" xfId="0" applyFont="1" applyBorder="1" applyAlignment="1">
      <alignment horizontal="center" vertical="center" wrapText="1"/>
    </xf>
    <xf numFmtId="40" fontId="17" fillId="0" borderId="11" xfId="0" applyNumberFormat="1" applyFont="1" applyBorder="1" applyAlignment="1">
      <alignment horizontal="center" vertical="center" wrapText="1"/>
    </xf>
    <xf numFmtId="40" fontId="17" fillId="0" borderId="18" xfId="0" applyNumberFormat="1" applyFont="1" applyBorder="1" applyAlignment="1">
      <alignment horizontal="center" vertical="center" wrapText="1"/>
    </xf>
    <xf numFmtId="40" fontId="17" fillId="0" borderId="12" xfId="0" applyNumberFormat="1" applyFont="1" applyBorder="1" applyAlignment="1">
      <alignment horizontal="center" vertical="center" wrapText="1"/>
    </xf>
    <xf numFmtId="165" fontId="17" fillId="0" borderId="26" xfId="1" applyFont="1" applyFill="1" applyBorder="1" applyAlignment="1">
      <alignment horizontal="center" vertical="center" wrapText="1"/>
    </xf>
    <xf numFmtId="165" fontId="17" fillId="0" borderId="10" xfId="1" applyFont="1" applyFill="1" applyBorder="1" applyAlignment="1">
      <alignment horizontal="center" vertical="center" wrapText="1"/>
    </xf>
    <xf numFmtId="0" fontId="5" fillId="0" borderId="10" xfId="0" applyFont="1" applyBorder="1" applyAlignment="1">
      <alignment horizontal="center" vertical="center"/>
    </xf>
    <xf numFmtId="15" fontId="15" fillId="2" borderId="10" xfId="0" applyNumberFormat="1" applyFont="1" applyFill="1" applyBorder="1"/>
    <xf numFmtId="0" fontId="15" fillId="2" borderId="10" xfId="0" applyFont="1" applyFill="1" applyBorder="1" applyAlignment="1">
      <alignment horizontal="center"/>
    </xf>
    <xf numFmtId="0" fontId="15" fillId="0" borderId="10" xfId="0" applyFont="1" applyBorder="1"/>
    <xf numFmtId="1" fontId="14" fillId="2" borderId="10" xfId="5" applyNumberFormat="1" applyFont="1" applyFill="1" applyBorder="1"/>
    <xf numFmtId="167" fontId="14" fillId="2" borderId="25" xfId="5" applyNumberFormat="1" applyFont="1" applyFill="1" applyBorder="1"/>
    <xf numFmtId="167" fontId="15" fillId="0" borderId="13" xfId="5" applyNumberFormat="1" applyFont="1" applyFill="1" applyBorder="1"/>
    <xf numFmtId="167" fontId="15" fillId="3" borderId="10" xfId="5" applyNumberFormat="1" applyFont="1" applyFill="1" applyBorder="1"/>
    <xf numFmtId="167" fontId="15" fillId="0" borderId="14" xfId="5" applyNumberFormat="1" applyFont="1" applyFill="1" applyBorder="1"/>
    <xf numFmtId="167" fontId="15" fillId="0" borderId="26" xfId="5" applyNumberFormat="1" applyFont="1" applyFill="1" applyBorder="1"/>
    <xf numFmtId="167" fontId="15" fillId="0" borderId="10" xfId="5" applyNumberFormat="1" applyFont="1" applyFill="1" applyBorder="1"/>
    <xf numFmtId="167" fontId="13" fillId="2" borderId="10" xfId="5" applyNumberFormat="1" applyFont="1" applyFill="1" applyBorder="1" applyAlignment="1">
      <alignment vertical="center"/>
    </xf>
    <xf numFmtId="0" fontId="5" fillId="0" borderId="19" xfId="0" applyFont="1" applyBorder="1" applyAlignment="1">
      <alignment horizontal="center" vertical="center"/>
    </xf>
    <xf numFmtId="15" fontId="15" fillId="2" borderId="19" xfId="0" applyNumberFormat="1" applyFont="1" applyFill="1" applyBorder="1"/>
    <xf numFmtId="0" fontId="15" fillId="2" borderId="19" xfId="0" applyFont="1" applyFill="1" applyBorder="1" applyAlignment="1">
      <alignment horizontal="center"/>
    </xf>
    <xf numFmtId="0" fontId="15" fillId="0" borderId="19" xfId="0" applyFont="1" applyBorder="1"/>
    <xf numFmtId="1" fontId="14" fillId="2" borderId="19" xfId="5" applyNumberFormat="1" applyFont="1" applyFill="1" applyBorder="1"/>
    <xf numFmtId="167" fontId="14" fillId="2" borderId="27" xfId="5" applyNumberFormat="1" applyFont="1" applyFill="1" applyBorder="1"/>
    <xf numFmtId="167" fontId="15" fillId="0" borderId="16" xfId="5" applyNumberFormat="1" applyFont="1" applyFill="1" applyBorder="1" applyAlignment="1"/>
    <xf numFmtId="167" fontId="15" fillId="3" borderId="19" xfId="5" applyNumberFormat="1" applyFont="1" applyFill="1" applyBorder="1"/>
    <xf numFmtId="167" fontId="15" fillId="0" borderId="17" xfId="5" applyNumberFormat="1" applyFont="1" applyFill="1" applyBorder="1"/>
    <xf numFmtId="167" fontId="15" fillId="0" borderId="28" xfId="5" applyNumberFormat="1" applyFont="1" applyFill="1" applyBorder="1"/>
    <xf numFmtId="167" fontId="15" fillId="0" borderId="19" xfId="5" applyNumberFormat="1" applyFont="1" applyFill="1" applyBorder="1"/>
    <xf numFmtId="167" fontId="13" fillId="2" borderId="19" xfId="5" applyNumberFormat="1" applyFont="1" applyFill="1" applyBorder="1" applyAlignment="1">
      <alignment vertical="center"/>
    </xf>
    <xf numFmtId="167" fontId="20" fillId="4" borderId="10" xfId="5" applyNumberFormat="1" applyFont="1" applyFill="1" applyBorder="1" applyAlignment="1">
      <alignment vertical="center"/>
    </xf>
    <xf numFmtId="167" fontId="15" fillId="4" borderId="10" xfId="5" applyNumberFormat="1" applyFont="1" applyFill="1" applyBorder="1" applyAlignment="1">
      <alignment horizontal="center"/>
    </xf>
    <xf numFmtId="167" fontId="15" fillId="0" borderId="30" xfId="5" applyNumberFormat="1" applyFont="1" applyFill="1" applyBorder="1"/>
    <xf numFmtId="167" fontId="15" fillId="0" borderId="18" xfId="5" applyNumberFormat="1" applyFont="1" applyFill="1" applyBorder="1"/>
    <xf numFmtId="167" fontId="13" fillId="2" borderId="12" xfId="5" applyNumberFormat="1" applyFont="1" applyFill="1" applyBorder="1" applyAlignment="1">
      <alignment vertical="center"/>
    </xf>
    <xf numFmtId="167" fontId="15" fillId="3" borderId="10" xfId="5" applyNumberFormat="1" applyFont="1" applyFill="1" applyBorder="1" applyAlignment="1">
      <alignment horizontal="center"/>
    </xf>
    <xf numFmtId="167" fontId="15" fillId="0" borderId="34" xfId="5" applyNumberFormat="1" applyFont="1" applyFill="1" applyBorder="1"/>
    <xf numFmtId="167" fontId="15" fillId="0" borderId="32" xfId="5" applyNumberFormat="1" applyFont="1" applyFill="1" applyBorder="1"/>
    <xf numFmtId="167" fontId="13" fillId="2" borderId="35" xfId="5" applyNumberFormat="1" applyFont="1" applyFill="1" applyBorder="1" applyAlignment="1">
      <alignment vertical="center"/>
    </xf>
    <xf numFmtId="0" fontId="5" fillId="0" borderId="36" xfId="0" applyFont="1" applyBorder="1" applyAlignment="1">
      <alignment horizontal="center" vertical="center"/>
    </xf>
    <xf numFmtId="15" fontId="15" fillId="2" borderId="36" xfId="0" applyNumberFormat="1" applyFont="1" applyFill="1" applyBorder="1"/>
    <xf numFmtId="0" fontId="15" fillId="2" borderId="36" xfId="0" applyFont="1" applyFill="1" applyBorder="1" applyAlignment="1">
      <alignment horizontal="center"/>
    </xf>
    <xf numFmtId="0" fontId="15" fillId="0" borderId="36" xfId="0" applyFont="1" applyBorder="1"/>
    <xf numFmtId="1" fontId="14" fillId="2" borderId="36" xfId="5" applyNumberFormat="1" applyFont="1" applyFill="1" applyBorder="1"/>
    <xf numFmtId="167" fontId="14" fillId="2" borderId="37" xfId="5" applyNumberFormat="1" applyFont="1" applyFill="1" applyBorder="1"/>
    <xf numFmtId="167" fontId="15" fillId="0" borderId="38" xfId="5" applyNumberFormat="1" applyFont="1" applyFill="1" applyBorder="1"/>
    <xf numFmtId="167" fontId="15" fillId="0" borderId="36" xfId="5" applyNumberFormat="1" applyFont="1" applyFill="1" applyBorder="1"/>
    <xf numFmtId="167" fontId="15" fillId="0" borderId="39" xfId="5" applyNumberFormat="1" applyFont="1" applyFill="1" applyBorder="1"/>
    <xf numFmtId="167" fontId="15" fillId="0" borderId="40" xfId="5" applyNumberFormat="1" applyFont="1" applyFill="1" applyBorder="1"/>
    <xf numFmtId="167" fontId="13" fillId="2" borderId="36" xfId="5" applyNumberFormat="1" applyFont="1" applyFill="1" applyBorder="1" applyAlignment="1">
      <alignment vertical="center"/>
    </xf>
    <xf numFmtId="165" fontId="16" fillId="3" borderId="31" xfId="1" applyFont="1" applyFill="1" applyBorder="1" applyAlignment="1">
      <alignment vertical="center"/>
    </xf>
    <xf numFmtId="165" fontId="16" fillId="0" borderId="32" xfId="1" applyFont="1" applyBorder="1" applyAlignment="1">
      <alignment vertical="center"/>
    </xf>
    <xf numFmtId="165" fontId="16" fillId="0" borderId="35" xfId="1" applyFont="1" applyBorder="1" applyAlignment="1">
      <alignment vertical="center"/>
    </xf>
    <xf numFmtId="165" fontId="16" fillId="0" borderId="26" xfId="1" applyFont="1" applyBorder="1" applyAlignment="1">
      <alignment vertical="center"/>
    </xf>
    <xf numFmtId="165" fontId="16" fillId="0" borderId="10" xfId="1" applyFont="1" applyBorder="1" applyAlignment="1">
      <alignment vertical="center"/>
    </xf>
    <xf numFmtId="167" fontId="21" fillId="2" borderId="10" xfId="3" applyNumberFormat="1" applyFont="1" applyFill="1" applyBorder="1" applyAlignment="1">
      <alignment vertical="center"/>
    </xf>
    <xf numFmtId="40" fontId="16" fillId="0" borderId="0" xfId="0" applyNumberFormat="1" applyFont="1" applyAlignment="1">
      <alignment horizontal="center" vertical="center"/>
    </xf>
    <xf numFmtId="166" fontId="16" fillId="0" borderId="0" xfId="2" applyNumberFormat="1" applyFont="1" applyBorder="1" applyAlignment="1">
      <alignment vertical="center"/>
    </xf>
    <xf numFmtId="167" fontId="21" fillId="2" borderId="7" xfId="3" applyNumberFormat="1" applyFont="1" applyFill="1" applyBorder="1" applyAlignment="1">
      <alignment vertical="center"/>
    </xf>
    <xf numFmtId="40" fontId="5" fillId="3" borderId="0" xfId="0" applyNumberFormat="1" applyFont="1" applyFill="1" applyAlignment="1">
      <alignment vertical="center"/>
    </xf>
    <xf numFmtId="40" fontId="5" fillId="5" borderId="0" xfId="0" applyNumberFormat="1" applyFont="1" applyFill="1" applyAlignment="1">
      <alignment vertical="center"/>
    </xf>
    <xf numFmtId="165" fontId="5" fillId="5" borderId="0" xfId="1" applyFont="1" applyFill="1" applyBorder="1" applyAlignment="1">
      <alignment vertical="center"/>
    </xf>
    <xf numFmtId="0" fontId="5" fillId="0" borderId="3" xfId="0" applyFont="1" applyBorder="1" applyAlignment="1">
      <alignment horizontal="center" vertical="center"/>
    </xf>
    <xf numFmtId="14" fontId="5" fillId="0" borderId="5" xfId="0" applyNumberFormat="1" applyFont="1" applyBorder="1" applyAlignment="1">
      <alignment horizontal="center" vertical="center"/>
    </xf>
    <xf numFmtId="1" fontId="5" fillId="0" borderId="5" xfId="0" applyNumberFormat="1" applyFont="1" applyBorder="1" applyAlignment="1">
      <alignment horizontal="center" vertical="center"/>
    </xf>
    <xf numFmtId="0" fontId="5" fillId="0" borderId="5" xfId="0" applyFont="1" applyBorder="1" applyAlignment="1">
      <alignment vertical="center"/>
    </xf>
    <xf numFmtId="0" fontId="5" fillId="0" borderId="5" xfId="0" applyFont="1" applyBorder="1" applyAlignment="1">
      <alignment horizontal="center" vertical="center"/>
    </xf>
    <xf numFmtId="40" fontId="5" fillId="0" borderId="5" xfId="0" applyNumberFormat="1" applyFont="1" applyBorder="1" applyAlignment="1">
      <alignment vertical="center"/>
    </xf>
    <xf numFmtId="165" fontId="5" fillId="0" borderId="5" xfId="1" applyFont="1" applyBorder="1" applyAlignment="1">
      <alignment vertical="center"/>
    </xf>
    <xf numFmtId="165" fontId="5" fillId="0" borderId="5" xfId="1" applyFont="1" applyFill="1" applyBorder="1" applyAlignment="1">
      <alignment vertical="center"/>
    </xf>
    <xf numFmtId="0" fontId="5" fillId="0" borderId="8" xfId="0" applyFont="1" applyBorder="1" applyAlignment="1">
      <alignment vertical="center"/>
    </xf>
    <xf numFmtId="165" fontId="5" fillId="0" borderId="0" xfId="1" applyFont="1" applyAlignment="1">
      <alignment vertical="center"/>
    </xf>
    <xf numFmtId="165" fontId="5" fillId="0" borderId="0" xfId="1" applyFont="1" applyFill="1" applyAlignment="1">
      <alignment vertical="center"/>
    </xf>
    <xf numFmtId="0" fontId="3" fillId="0" borderId="0" xfId="0" applyFont="1" applyAlignment="1">
      <alignment horizontal="center" vertical="center"/>
    </xf>
    <xf numFmtId="14" fontId="15" fillId="0" borderId="0" xfId="0" applyNumberFormat="1" applyFont="1" applyAlignment="1">
      <alignment horizontal="center" vertical="center"/>
    </xf>
    <xf numFmtId="1" fontId="15" fillId="0" borderId="0" xfId="0" applyNumberFormat="1" applyFont="1" applyAlignment="1">
      <alignment horizontal="center" vertical="center"/>
    </xf>
    <xf numFmtId="0" fontId="15" fillId="0" borderId="0" xfId="0" applyFont="1" applyAlignment="1">
      <alignment horizontal="center" vertical="center"/>
    </xf>
    <xf numFmtId="40" fontId="15" fillId="0" borderId="0" xfId="0" applyNumberFormat="1" applyFont="1" applyAlignment="1">
      <alignment vertical="center"/>
    </xf>
    <xf numFmtId="165" fontId="15" fillId="0" borderId="0" xfId="1" applyFont="1" applyAlignment="1">
      <alignment vertical="center"/>
    </xf>
    <xf numFmtId="165" fontId="15" fillId="0" borderId="0" xfId="1" applyFont="1" applyFill="1" applyAlignment="1">
      <alignment vertical="center"/>
    </xf>
    <xf numFmtId="165" fontId="1" fillId="0" borderId="29" xfId="1" applyFont="1" applyFill="1" applyBorder="1" applyAlignment="1">
      <alignment vertical="center"/>
    </xf>
    <xf numFmtId="165" fontId="1" fillId="0" borderId="25" xfId="1" applyFont="1" applyFill="1" applyBorder="1" applyAlignment="1">
      <alignment vertical="center"/>
    </xf>
    <xf numFmtId="0" fontId="22" fillId="0" borderId="0" xfId="0" applyFont="1"/>
    <xf numFmtId="0" fontId="22" fillId="0" borderId="42" xfId="0" applyFont="1" applyBorder="1"/>
    <xf numFmtId="0" fontId="22" fillId="0" borderId="42" xfId="0" applyFont="1" applyBorder="1" applyAlignment="1">
      <alignment wrapText="1"/>
    </xf>
    <xf numFmtId="0" fontId="22" fillId="0" borderId="42" xfId="0" applyFont="1" applyBorder="1" applyAlignment="1">
      <alignment horizontal="left" vertical="center" wrapText="1"/>
    </xf>
    <xf numFmtId="0" fontId="22" fillId="0" borderId="2" xfId="0" applyFont="1" applyBorder="1"/>
    <xf numFmtId="0" fontId="22" fillId="0" borderId="7" xfId="0" applyFont="1" applyBorder="1"/>
    <xf numFmtId="0" fontId="22" fillId="0" borderId="44" xfId="0" applyFont="1" applyBorder="1"/>
    <xf numFmtId="0" fontId="22" fillId="0" borderId="44" xfId="0" applyFont="1" applyBorder="1" applyAlignment="1">
      <alignment vertical="center"/>
    </xf>
    <xf numFmtId="0" fontId="22" fillId="0" borderId="45" xfId="0" applyFont="1" applyBorder="1"/>
    <xf numFmtId="0" fontId="22" fillId="0" borderId="46" xfId="0" applyFont="1" applyBorder="1"/>
    <xf numFmtId="0" fontId="23" fillId="6" borderId="44" xfId="0" applyFont="1" applyFill="1" applyBorder="1" applyAlignment="1">
      <alignment horizontal="center"/>
    </xf>
    <xf numFmtId="0" fontId="23" fillId="6" borderId="42" xfId="0" applyFont="1" applyFill="1" applyBorder="1" applyAlignment="1">
      <alignment horizontal="center"/>
    </xf>
    <xf numFmtId="0" fontId="25" fillId="0" borderId="0" xfId="0" applyFont="1" applyAlignment="1">
      <alignment horizontal="left" vertical="center"/>
    </xf>
    <xf numFmtId="0" fontId="26" fillId="0" borderId="0" xfId="0" applyFont="1" applyAlignment="1">
      <alignment vertical="center"/>
    </xf>
    <xf numFmtId="0" fontId="20" fillId="0" borderId="0" xfId="0" applyFont="1" applyAlignment="1">
      <alignment horizontal="left" vertical="center"/>
    </xf>
    <xf numFmtId="0" fontId="10" fillId="0" borderId="0" xfId="0" applyFont="1" applyAlignment="1">
      <alignment vertical="center" wrapText="1"/>
    </xf>
    <xf numFmtId="0" fontId="27" fillId="0" borderId="2" xfId="0" applyFont="1" applyBorder="1" applyAlignment="1">
      <alignment horizontal="center" vertical="center"/>
    </xf>
    <xf numFmtId="14" fontId="27" fillId="0" borderId="9" xfId="0" applyNumberFormat="1" applyFont="1" applyBorder="1" applyAlignment="1">
      <alignment horizontal="center" vertical="center"/>
    </xf>
    <xf numFmtId="14" fontId="27" fillId="0" borderId="0" xfId="0" applyNumberFormat="1" applyFont="1" applyAlignment="1">
      <alignment horizontal="center" vertical="center"/>
    </xf>
    <xf numFmtId="1" fontId="27" fillId="0" borderId="0" xfId="0" applyNumberFormat="1" applyFont="1" applyAlignment="1">
      <alignment horizontal="center" vertical="center"/>
    </xf>
    <xf numFmtId="0" fontId="27" fillId="0" borderId="0" xfId="0" applyFont="1" applyAlignment="1">
      <alignment horizontal="left" vertical="center"/>
    </xf>
    <xf numFmtId="0" fontId="28" fillId="0" borderId="9" xfId="0" applyFont="1" applyBorder="1" applyAlignment="1">
      <alignment horizontal="center" vertical="center"/>
    </xf>
    <xf numFmtId="0" fontId="28" fillId="0" borderId="0" xfId="0" applyFont="1" applyAlignment="1">
      <alignment vertical="center"/>
    </xf>
    <xf numFmtId="40" fontId="27" fillId="0" borderId="0" xfId="0" applyNumberFormat="1" applyFont="1" applyAlignment="1">
      <alignment horizontal="left" vertical="center"/>
    </xf>
    <xf numFmtId="165" fontId="27" fillId="0" borderId="9" xfId="1" applyFont="1" applyBorder="1" applyAlignment="1">
      <alignment vertical="center"/>
    </xf>
    <xf numFmtId="165" fontId="27" fillId="0" borderId="0" xfId="1" applyFont="1" applyFill="1" applyBorder="1" applyAlignment="1">
      <alignment vertical="center"/>
    </xf>
    <xf numFmtId="165" fontId="27" fillId="0" borderId="0" xfId="1" applyFont="1" applyBorder="1" applyAlignment="1">
      <alignment horizontal="left" vertical="center"/>
    </xf>
    <xf numFmtId="165" fontId="28" fillId="0" borderId="9" xfId="1" applyFont="1" applyBorder="1" applyAlignment="1">
      <alignment vertical="center"/>
    </xf>
    <xf numFmtId="0" fontId="28" fillId="0" borderId="7" xfId="0" applyFont="1" applyBorder="1" applyAlignment="1">
      <alignment vertical="center"/>
    </xf>
    <xf numFmtId="167" fontId="1" fillId="0" borderId="14" xfId="3" applyNumberFormat="1" applyFont="1" applyFill="1" applyBorder="1" applyAlignment="1">
      <alignment vertical="center" wrapText="1"/>
    </xf>
    <xf numFmtId="165" fontId="8" fillId="0" borderId="41" xfId="1" applyFont="1" applyFill="1" applyBorder="1" applyAlignment="1">
      <alignment vertical="center"/>
    </xf>
    <xf numFmtId="167" fontId="1" fillId="0" borderId="22" xfId="3" applyNumberFormat="1" applyFont="1" applyFill="1" applyBorder="1" applyAlignment="1">
      <alignment vertical="center"/>
    </xf>
    <xf numFmtId="0" fontId="26" fillId="0" borderId="1" xfId="0" applyFont="1" applyBorder="1" applyAlignment="1">
      <alignment horizontal="center" vertical="center"/>
    </xf>
    <xf numFmtId="0" fontId="26" fillId="0" borderId="4" xfId="0" applyFont="1" applyBorder="1" applyAlignment="1">
      <alignment horizontal="center" vertical="center"/>
    </xf>
    <xf numFmtId="0" fontId="26" fillId="0" borderId="6" xfId="0" applyFont="1" applyBorder="1" applyAlignment="1">
      <alignment horizontal="center" vertical="center"/>
    </xf>
    <xf numFmtId="0" fontId="26" fillId="0" borderId="2" xfId="0" applyFont="1" applyBorder="1" applyAlignment="1">
      <alignment horizontal="center" vertical="center"/>
    </xf>
    <xf numFmtId="0" fontId="26" fillId="0" borderId="0" xfId="0" applyFont="1" applyAlignment="1">
      <alignment horizontal="center" vertical="center"/>
    </xf>
    <xf numFmtId="0" fontId="26" fillId="0" borderId="7" xfId="0" applyFont="1" applyBorder="1" applyAlignment="1">
      <alignment horizontal="center" vertical="center"/>
    </xf>
    <xf numFmtId="0" fontId="26" fillId="0" borderId="3" xfId="0" applyFont="1" applyBorder="1" applyAlignment="1">
      <alignment horizontal="center" vertical="center"/>
    </xf>
    <xf numFmtId="0" fontId="26" fillId="0" borderId="5" xfId="0" applyFont="1" applyBorder="1" applyAlignment="1">
      <alignment horizontal="center" vertical="center"/>
    </xf>
    <xf numFmtId="0" fontId="26" fillId="0" borderId="8"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27" fillId="0" borderId="1" xfId="0" applyFont="1" applyBorder="1" applyAlignment="1">
      <alignment horizontal="center" vertical="center"/>
    </xf>
    <xf numFmtId="0" fontId="27" fillId="0" borderId="4" xfId="0" applyFont="1" applyBorder="1" applyAlignment="1">
      <alignment horizontal="center" vertical="center"/>
    </xf>
    <xf numFmtId="0" fontId="27" fillId="0" borderId="6" xfId="0" applyFont="1" applyBorder="1" applyAlignment="1">
      <alignment horizontal="center" vertical="center"/>
    </xf>
    <xf numFmtId="0" fontId="27" fillId="0" borderId="2" xfId="0" applyFont="1" applyBorder="1" applyAlignment="1">
      <alignment horizontal="center" vertical="center"/>
    </xf>
    <xf numFmtId="0" fontId="27" fillId="0" borderId="0" xfId="0" applyFont="1" applyAlignment="1">
      <alignment horizontal="center" vertical="center"/>
    </xf>
    <xf numFmtId="0" fontId="27" fillId="0" borderId="7" xfId="0" applyFont="1" applyBorder="1" applyAlignment="1">
      <alignment horizontal="center" vertical="center"/>
    </xf>
    <xf numFmtId="0" fontId="29" fillId="0" borderId="1" xfId="0" applyFont="1" applyBorder="1" applyAlignment="1">
      <alignment horizontal="center" wrapText="1"/>
    </xf>
    <xf numFmtId="0" fontId="29" fillId="0" borderId="4" xfId="0" applyFont="1" applyBorder="1" applyAlignment="1">
      <alignment horizontal="center" wrapText="1"/>
    </xf>
    <xf numFmtId="0" fontId="29" fillId="0" borderId="6" xfId="0" applyFont="1" applyBorder="1" applyAlignment="1">
      <alignment horizontal="center" wrapText="1"/>
    </xf>
    <xf numFmtId="0" fontId="29" fillId="0" borderId="2" xfId="0" applyFont="1" applyBorder="1" applyAlignment="1">
      <alignment horizontal="center" wrapText="1"/>
    </xf>
    <xf numFmtId="0" fontId="29" fillId="0" borderId="0" xfId="0" applyFont="1" applyAlignment="1">
      <alignment horizontal="center" wrapText="1"/>
    </xf>
    <xf numFmtId="0" fontId="29" fillId="0" borderId="7" xfId="0" applyFont="1" applyBorder="1" applyAlignment="1">
      <alignment horizontal="center" wrapText="1"/>
    </xf>
    <xf numFmtId="0" fontId="29" fillId="0" borderId="3" xfId="0" applyFont="1" applyBorder="1" applyAlignment="1">
      <alignment horizontal="center" wrapText="1"/>
    </xf>
    <xf numFmtId="0" fontId="29" fillId="0" borderId="5" xfId="0" applyFont="1" applyBorder="1" applyAlignment="1">
      <alignment horizontal="center" wrapText="1"/>
    </xf>
    <xf numFmtId="0" fontId="29" fillId="0" borderId="8" xfId="0" applyFont="1" applyBorder="1" applyAlignment="1">
      <alignment horizontal="center" wrapText="1"/>
    </xf>
    <xf numFmtId="0" fontId="20" fillId="0" borderId="13" xfId="0" applyFont="1" applyBorder="1" applyAlignment="1">
      <alignment horizontal="left" vertical="center"/>
    </xf>
    <xf numFmtId="0" fontId="20" fillId="0" borderId="10" xfId="0" applyFont="1" applyBorder="1" applyAlignment="1">
      <alignment horizontal="left" vertical="center"/>
    </xf>
    <xf numFmtId="0" fontId="20" fillId="0" borderId="14" xfId="0" applyFont="1" applyBorder="1" applyAlignment="1">
      <alignment horizontal="left" vertical="center"/>
    </xf>
    <xf numFmtId="0" fontId="20" fillId="0" borderId="31" xfId="0" applyFont="1" applyBorder="1" applyAlignment="1">
      <alignment horizontal="left" vertical="center"/>
    </xf>
    <xf numFmtId="0" fontId="20" fillId="0" borderId="32" xfId="0" applyFont="1" applyBorder="1" applyAlignment="1">
      <alignment horizontal="left" vertical="center"/>
    </xf>
    <xf numFmtId="0" fontId="20" fillId="0" borderId="35" xfId="0" applyFont="1" applyBorder="1" applyAlignment="1">
      <alignment horizontal="left" vertical="center"/>
    </xf>
    <xf numFmtId="40" fontId="8" fillId="0" borderId="20" xfId="0" applyNumberFormat="1" applyFont="1" applyBorder="1" applyAlignment="1">
      <alignment horizontal="center" vertical="center" wrapText="1"/>
    </xf>
    <xf numFmtId="40" fontId="8" fillId="0" borderId="22" xfId="0" applyNumberFormat="1" applyFont="1" applyBorder="1" applyAlignment="1">
      <alignment horizontal="center" vertical="center" wrapText="1"/>
    </xf>
    <xf numFmtId="0" fontId="20" fillId="0" borderId="2" xfId="0" applyFont="1" applyBorder="1" applyAlignment="1">
      <alignment horizontal="left" vertical="center" wrapText="1"/>
    </xf>
    <xf numFmtId="0" fontId="20" fillId="0" borderId="0" xfId="0" applyFont="1" applyAlignment="1">
      <alignment horizontal="left" vertical="center" wrapText="1"/>
    </xf>
    <xf numFmtId="0" fontId="20" fillId="0" borderId="7" xfId="0" applyFont="1" applyBorder="1" applyAlignment="1">
      <alignment horizontal="left" vertical="center" wrapText="1"/>
    </xf>
    <xf numFmtId="0" fontId="20" fillId="6" borderId="1" xfId="0" applyFont="1" applyFill="1" applyBorder="1" applyAlignment="1">
      <alignment horizontal="left" vertical="center"/>
    </xf>
    <xf numFmtId="0" fontId="20" fillId="6" borderId="4" xfId="0" applyFont="1" applyFill="1" applyBorder="1" applyAlignment="1">
      <alignment horizontal="left" vertical="center"/>
    </xf>
    <xf numFmtId="0" fontId="20" fillId="6" borderId="6" xfId="0" applyFont="1" applyFill="1" applyBorder="1" applyAlignment="1">
      <alignment horizontal="left" vertical="center"/>
    </xf>
    <xf numFmtId="0" fontId="24" fillId="0" borderId="1" xfId="0" applyFont="1" applyBorder="1" applyAlignment="1">
      <alignment horizontal="center"/>
    </xf>
    <xf numFmtId="0" fontId="24" fillId="0" borderId="4" xfId="0" applyFont="1" applyBorder="1" applyAlignment="1">
      <alignment horizontal="center"/>
    </xf>
    <xf numFmtId="0" fontId="24" fillId="0" borderId="6" xfId="0" applyFont="1" applyBorder="1" applyAlignment="1">
      <alignment horizontal="center"/>
    </xf>
    <xf numFmtId="0" fontId="23" fillId="6" borderId="42" xfId="0" applyFont="1" applyFill="1" applyBorder="1" applyAlignment="1">
      <alignment horizontal="center"/>
    </xf>
    <xf numFmtId="0" fontId="23" fillId="6" borderId="43" xfId="0" applyFont="1" applyFill="1" applyBorder="1" applyAlignment="1">
      <alignment horizontal="center"/>
    </xf>
    <xf numFmtId="0" fontId="22" fillId="0" borderId="42" xfId="0" applyFont="1" applyBorder="1" applyAlignment="1">
      <alignment horizontal="left" vertical="center" wrapText="1"/>
    </xf>
    <xf numFmtId="0" fontId="22" fillId="0" borderId="43" xfId="0" applyFont="1" applyBorder="1" applyAlignment="1">
      <alignment horizontal="left" vertical="center" wrapText="1"/>
    </xf>
    <xf numFmtId="0" fontId="22" fillId="0" borderId="2" xfId="0" applyFont="1" applyBorder="1" applyAlignment="1">
      <alignment horizontal="left" vertical="center" wrapText="1"/>
    </xf>
    <xf numFmtId="0" fontId="22" fillId="0" borderId="0" xfId="0" applyFont="1" applyAlignment="1">
      <alignment horizontal="left" vertical="center" wrapText="1"/>
    </xf>
    <xf numFmtId="0" fontId="22" fillId="0" borderId="7" xfId="0" applyFont="1" applyBorder="1" applyAlignment="1">
      <alignment horizontal="left" vertical="center" wrapText="1"/>
    </xf>
    <xf numFmtId="0" fontId="22" fillId="0" borderId="42" xfId="0" applyFont="1" applyBorder="1" applyAlignment="1">
      <alignment horizontal="left" vertical="center"/>
    </xf>
    <xf numFmtId="0" fontId="22" fillId="0" borderId="43" xfId="0" applyFont="1" applyBorder="1" applyAlignment="1">
      <alignment horizontal="left" vertical="center"/>
    </xf>
    <xf numFmtId="0" fontId="22" fillId="0" borderId="42" xfId="0" applyFont="1" applyBorder="1" applyAlignment="1">
      <alignment horizontal="left"/>
    </xf>
    <xf numFmtId="0" fontId="22" fillId="0" borderId="43" xfId="0" applyFont="1" applyBorder="1" applyAlignment="1">
      <alignment horizontal="left"/>
    </xf>
    <xf numFmtId="0" fontId="22" fillId="0" borderId="42" xfId="0" applyFont="1" applyBorder="1" applyAlignment="1">
      <alignment horizontal="left" wrapText="1"/>
    </xf>
    <xf numFmtId="0" fontId="22" fillId="0" borderId="43" xfId="0" applyFont="1" applyBorder="1" applyAlignment="1">
      <alignment horizontal="left" wrapText="1"/>
    </xf>
    <xf numFmtId="0" fontId="22" fillId="0" borderId="46" xfId="0" applyFont="1" applyBorder="1" applyAlignment="1">
      <alignment horizontal="left"/>
    </xf>
    <xf numFmtId="0" fontId="22" fillId="0" borderId="47" xfId="0" applyFont="1" applyBorder="1" applyAlignment="1">
      <alignment horizontal="left"/>
    </xf>
    <xf numFmtId="167" fontId="14" fillId="2" borderId="29" xfId="5" applyNumberFormat="1" applyFont="1" applyFill="1" applyBorder="1" applyAlignment="1">
      <alignment vertical="center"/>
    </xf>
    <xf numFmtId="167" fontId="14" fillId="2" borderId="33" xfId="5" applyNumberFormat="1" applyFont="1" applyFill="1" applyBorder="1" applyAlignment="1">
      <alignment vertical="center"/>
    </xf>
    <xf numFmtId="167" fontId="15" fillId="4" borderId="10" xfId="5" applyNumberFormat="1" applyFont="1" applyFill="1" applyBorder="1" applyAlignment="1">
      <alignment horizontal="center"/>
    </xf>
    <xf numFmtId="0" fontId="16" fillId="0" borderId="10" xfId="0" applyFont="1" applyBorder="1" applyAlignment="1">
      <alignment horizontal="center" vertical="center"/>
    </xf>
    <xf numFmtId="0" fontId="16" fillId="0" borderId="25" xfId="0" applyFont="1" applyBorder="1" applyAlignment="1">
      <alignment horizontal="center" vertical="center"/>
    </xf>
    <xf numFmtId="0" fontId="5" fillId="0" borderId="11" xfId="0" applyFont="1" applyBorder="1" applyAlignment="1">
      <alignment vertical="center"/>
    </xf>
    <xf numFmtId="0" fontId="5" fillId="0" borderId="31" xfId="0" applyFont="1" applyBorder="1" applyAlignment="1">
      <alignment vertical="center"/>
    </xf>
    <xf numFmtId="15" fontId="15" fillId="2" borderId="18" xfId="0" applyNumberFormat="1" applyFont="1" applyFill="1" applyBorder="1" applyAlignment="1">
      <alignment vertical="center"/>
    </xf>
    <xf numFmtId="15" fontId="15" fillId="2" borderId="32" xfId="0" applyNumberFormat="1" applyFont="1" applyFill="1" applyBorder="1" applyAlignment="1">
      <alignment vertical="center"/>
    </xf>
    <xf numFmtId="0" fontId="15" fillId="2" borderId="18" xfId="0" applyFont="1" applyFill="1" applyBorder="1" applyAlignment="1">
      <alignment vertical="center"/>
    </xf>
    <xf numFmtId="0" fontId="15" fillId="2" borderId="32" xfId="0" applyFont="1" applyFill="1" applyBorder="1" applyAlignment="1">
      <alignment vertical="center"/>
    </xf>
    <xf numFmtId="0" fontId="15" fillId="0" borderId="18" xfId="0" applyFont="1" applyBorder="1" applyAlignment="1">
      <alignment vertical="center" wrapText="1"/>
    </xf>
    <xf numFmtId="0" fontId="15" fillId="0" borderId="32" xfId="0" applyFont="1" applyBorder="1" applyAlignment="1">
      <alignment vertical="center" wrapText="1"/>
    </xf>
    <xf numFmtId="1" fontId="14" fillId="2" borderId="18" xfId="5" applyNumberFormat="1" applyFont="1" applyFill="1" applyBorder="1" applyAlignment="1">
      <alignment vertical="center"/>
    </xf>
    <xf numFmtId="1" fontId="14" fillId="2" borderId="32" xfId="5" applyNumberFormat="1" applyFont="1" applyFill="1" applyBorder="1" applyAlignment="1">
      <alignment vertical="center"/>
    </xf>
  </cellXfs>
  <cellStyles count="6">
    <cellStyle name="Millares" xfId="1" builtinId="3"/>
    <cellStyle name="Millares 2" xfId="4"/>
    <cellStyle name="Moneda [0]" xfId="2" builtinId="7"/>
    <cellStyle name="Moneda [0] 7" xfId="3"/>
    <cellStyle name="Moneda [0] 7 5" xfId="5"/>
    <cellStyle name="Normal" xfId="0" builtinId="0"/>
  </cellStyles>
  <dxfs count="0"/>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87588</xdr:colOff>
      <xdr:row>1</xdr:row>
      <xdr:rowOff>162278</xdr:rowOff>
    </xdr:from>
    <xdr:to>
      <xdr:col>3</xdr:col>
      <xdr:colOff>620889</xdr:colOff>
      <xdr:row>1</xdr:row>
      <xdr:rowOff>1141651</xdr:rowOff>
    </xdr:to>
    <xdr:pic>
      <xdr:nvPicPr>
        <xdr:cNvPr id="3" name="Imagen 2" descr="Logotipo, nombre de la empresa&#10;&#10;Descripción generada automáticamente">
          <a:extLst>
            <a:ext uri="{FF2B5EF4-FFF2-40B4-BE49-F238E27FC236}">
              <a16:creationId xmlns="" xmlns:a16="http://schemas.microsoft.com/office/drawing/2014/main" id="{4724E979-FFB7-44F6-8B5A-C5F1356198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95032" y="324556"/>
          <a:ext cx="1641024" cy="964176"/>
        </a:xfrm>
        <a:prstGeom prst="rect">
          <a:avLst/>
        </a:prstGeom>
      </xdr:spPr>
    </xdr:pic>
    <xdr:clientData/>
  </xdr:twoCellAnchor>
  <xdr:twoCellAnchor editAs="oneCell">
    <xdr:from>
      <xdr:col>12</xdr:col>
      <xdr:colOff>14654</xdr:colOff>
      <xdr:row>1</xdr:row>
      <xdr:rowOff>58615</xdr:rowOff>
    </xdr:from>
    <xdr:to>
      <xdr:col>13</xdr:col>
      <xdr:colOff>14653</xdr:colOff>
      <xdr:row>1</xdr:row>
      <xdr:rowOff>1118967</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258692" y="234461"/>
          <a:ext cx="1978269" cy="10603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211413</xdr:colOff>
      <xdr:row>0</xdr:row>
      <xdr:rowOff>0</xdr:rowOff>
    </xdr:from>
    <xdr:to>
      <xdr:col>4</xdr:col>
      <xdr:colOff>1095376</xdr:colOff>
      <xdr:row>1</xdr:row>
      <xdr:rowOff>352425</xdr:rowOff>
    </xdr:to>
    <xdr:pic>
      <xdr:nvPicPr>
        <xdr:cNvPr id="2" name="Imagen 1" descr="Logotipo, nombre de la empresa&#10;&#10;Descripción generada automáticamente">
          <a:extLst>
            <a:ext uri="{FF2B5EF4-FFF2-40B4-BE49-F238E27FC236}">
              <a16:creationId xmlns="" xmlns:a16="http://schemas.microsoft.com/office/drawing/2014/main" id="{01D6325D-1819-4140-BFD9-A40ECF9F62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1413" y="0"/>
          <a:ext cx="1388788" cy="5429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T61"/>
  <sheetViews>
    <sheetView showGridLines="0" tabSelected="1" topLeftCell="G1" zoomScale="65" zoomScaleNormal="65" workbookViewId="0">
      <selection activeCell="N11" sqref="N11"/>
    </sheetView>
  </sheetViews>
  <sheetFormatPr baseColWidth="10" defaultColWidth="11.42578125" defaultRowHeight="12.75"/>
  <cols>
    <col min="1" max="1" width="7.5703125" style="14" customWidth="1"/>
    <col min="2" max="2" width="16.7109375" style="12" customWidth="1"/>
    <col min="3" max="3" width="15.7109375" style="12" customWidth="1"/>
    <col min="4" max="4" width="15.42578125" style="13" customWidth="1"/>
    <col min="5" max="5" width="38.28515625" style="1" customWidth="1"/>
    <col min="6" max="6" width="16.28515625" style="14" customWidth="1"/>
    <col min="7" max="7" width="45.28515625" style="1" customWidth="1"/>
    <col min="8" max="9" width="26.28515625" style="15" customWidth="1"/>
    <col min="10" max="10" width="24.42578125" style="29" customWidth="1"/>
    <col min="11" max="11" width="20.7109375" style="30" customWidth="1"/>
    <col min="12" max="12" width="20.7109375" style="29" customWidth="1"/>
    <col min="13" max="13" width="29.5703125" style="29" customWidth="1"/>
    <col min="14" max="17" width="20.7109375" style="1" customWidth="1"/>
    <col min="18" max="18" width="23.28515625" style="1" customWidth="1"/>
    <col min="19" max="19" width="26.42578125" style="1" customWidth="1"/>
    <col min="20" max="20" width="31.5703125" style="1" customWidth="1"/>
    <col min="21" max="16384" width="11.42578125" style="1"/>
  </cols>
  <sheetData>
    <row r="1" spans="1:20" ht="13.5" thickBot="1"/>
    <row r="2" spans="1:20" s="6" customFormat="1" ht="112.5" customHeight="1">
      <c r="A2" s="221"/>
      <c r="B2" s="222"/>
      <c r="C2" s="222"/>
      <c r="D2" s="222"/>
      <c r="E2" s="222"/>
      <c r="F2" s="223"/>
      <c r="G2" s="238" t="s">
        <v>112</v>
      </c>
      <c r="H2" s="239"/>
      <c r="I2" s="239"/>
      <c r="J2" s="239"/>
      <c r="K2" s="239"/>
      <c r="L2" s="239"/>
      <c r="M2" s="239"/>
      <c r="N2" s="239"/>
      <c r="O2" s="239"/>
      <c r="P2" s="239"/>
      <c r="Q2" s="239"/>
      <c r="R2" s="239"/>
      <c r="S2" s="239"/>
      <c r="T2" s="240"/>
    </row>
    <row r="3" spans="1:20" s="6" customFormat="1" ht="23.25" customHeight="1" thickBot="1">
      <c r="A3" s="224"/>
      <c r="B3" s="225"/>
      <c r="C3" s="225"/>
      <c r="D3" s="225"/>
      <c r="E3" s="225"/>
      <c r="F3" s="226"/>
      <c r="G3" s="241"/>
      <c r="H3" s="242"/>
      <c r="I3" s="242"/>
      <c r="J3" s="242"/>
      <c r="K3" s="242"/>
      <c r="L3" s="242"/>
      <c r="M3" s="242"/>
      <c r="N3" s="242"/>
      <c r="O3" s="242"/>
      <c r="P3" s="242"/>
      <c r="Q3" s="242"/>
      <c r="R3" s="242"/>
      <c r="S3" s="242"/>
      <c r="T3" s="243"/>
    </row>
    <row r="4" spans="1:20" s="6" customFormat="1" ht="30.75" hidden="1" customHeight="1" thickBot="1">
      <c r="A4" s="227"/>
      <c r="B4" s="228"/>
      <c r="C4" s="228"/>
      <c r="D4" s="228"/>
      <c r="E4" s="228"/>
      <c r="F4" s="229"/>
      <c r="G4" s="244"/>
      <c r="H4" s="245"/>
      <c r="I4" s="245"/>
      <c r="J4" s="245"/>
      <c r="K4" s="245"/>
      <c r="L4" s="245"/>
      <c r="M4" s="245"/>
      <c r="N4" s="245"/>
      <c r="O4" s="245"/>
      <c r="P4" s="245"/>
      <c r="Q4" s="245"/>
      <c r="R4" s="245"/>
      <c r="S4" s="245"/>
      <c r="T4" s="246"/>
    </row>
    <row r="5" spans="1:20" ht="15.75">
      <c r="A5" s="232"/>
      <c r="B5" s="233"/>
      <c r="C5" s="233"/>
      <c r="D5" s="233"/>
      <c r="E5" s="233"/>
      <c r="F5" s="233"/>
      <c r="G5" s="233"/>
      <c r="H5" s="233"/>
      <c r="I5" s="233"/>
      <c r="J5" s="233"/>
      <c r="K5" s="233"/>
      <c r="L5" s="233"/>
      <c r="M5" s="233"/>
      <c r="N5" s="233"/>
      <c r="O5" s="233"/>
      <c r="P5" s="233"/>
      <c r="Q5" s="233"/>
      <c r="R5" s="233"/>
      <c r="S5" s="233"/>
      <c r="T5" s="234"/>
    </row>
    <row r="6" spans="1:20" ht="15.75">
      <c r="A6" s="235"/>
      <c r="B6" s="236"/>
      <c r="C6" s="236"/>
      <c r="D6" s="236"/>
      <c r="E6" s="236"/>
      <c r="F6" s="236"/>
      <c r="G6" s="236"/>
      <c r="H6" s="236"/>
      <c r="I6" s="236"/>
      <c r="J6" s="236"/>
      <c r="K6" s="236"/>
      <c r="L6" s="236"/>
      <c r="M6" s="236"/>
      <c r="N6" s="236"/>
      <c r="O6" s="236"/>
      <c r="P6" s="236"/>
      <c r="Q6" s="236"/>
      <c r="R6" s="236"/>
      <c r="S6" s="236"/>
      <c r="T6" s="237"/>
    </row>
    <row r="7" spans="1:20">
      <c r="A7" s="7"/>
      <c r="B7" s="49"/>
      <c r="C7" s="49"/>
      <c r="D7" s="50"/>
      <c r="F7" s="51"/>
      <c r="G7" s="83"/>
      <c r="H7" s="84"/>
      <c r="I7" s="84"/>
      <c r="J7" s="8"/>
      <c r="K7" s="9"/>
      <c r="L7" s="8"/>
      <c r="M7" s="8"/>
      <c r="N7" s="83"/>
      <c r="O7" s="83"/>
      <c r="P7" s="83"/>
      <c r="Q7" s="83"/>
      <c r="R7" s="83"/>
      <c r="S7" s="83"/>
      <c r="T7" s="10"/>
    </row>
    <row r="8" spans="1:20" s="211" customFormat="1" ht="15.75">
      <c r="A8" s="205" t="s">
        <v>0</v>
      </c>
      <c r="B8" s="206"/>
      <c r="C8" s="207"/>
      <c r="D8" s="208"/>
      <c r="E8" s="209" t="s">
        <v>1</v>
      </c>
      <c r="F8" s="210"/>
      <c r="H8" s="212" t="s">
        <v>2</v>
      </c>
      <c r="I8" s="212"/>
      <c r="J8" s="213"/>
      <c r="K8" s="214"/>
      <c r="L8" s="215" t="s">
        <v>3</v>
      </c>
      <c r="M8" s="216"/>
      <c r="T8" s="217"/>
    </row>
    <row r="9" spans="1:20">
      <c r="A9" s="11"/>
      <c r="J9" s="16"/>
      <c r="K9" s="17"/>
      <c r="L9" s="16"/>
      <c r="M9" s="16"/>
      <c r="T9" s="10"/>
    </row>
    <row r="10" spans="1:20">
      <c r="A10" s="85"/>
      <c r="B10" s="4"/>
      <c r="C10" s="4"/>
      <c r="D10" s="5"/>
      <c r="H10" s="18"/>
      <c r="I10" s="18"/>
      <c r="J10" s="18"/>
      <c r="K10" s="18"/>
      <c r="L10" s="18"/>
      <c r="M10" s="18"/>
      <c r="N10" s="18"/>
      <c r="O10" s="18"/>
      <c r="P10" s="18"/>
      <c r="Q10" s="18"/>
      <c r="R10" s="18"/>
      <c r="S10" s="18"/>
      <c r="T10" s="86"/>
    </row>
    <row r="11" spans="1:20" ht="13.5" thickBot="1">
      <c r="A11" s="11"/>
      <c r="H11" s="18"/>
      <c r="I11" s="18"/>
      <c r="J11" s="16"/>
      <c r="K11" s="17"/>
      <c r="L11" s="87"/>
      <c r="M11" s="87"/>
      <c r="N11" s="87"/>
      <c r="O11" s="87"/>
      <c r="P11" s="87"/>
      <c r="Q11" s="87"/>
      <c r="R11" s="87"/>
      <c r="S11" s="87"/>
      <c r="T11" s="10"/>
    </row>
    <row r="12" spans="1:20" ht="34.5" customHeight="1" thickBot="1">
      <c r="A12" s="11"/>
      <c r="H12" s="18"/>
      <c r="I12" s="253" t="s">
        <v>31</v>
      </c>
      <c r="J12" s="254"/>
      <c r="K12" s="17"/>
      <c r="L12" s="87"/>
      <c r="M12" s="87"/>
      <c r="N12" s="87"/>
      <c r="O12" s="87"/>
      <c r="P12" s="87"/>
      <c r="Q12" s="87"/>
      <c r="R12" s="87"/>
      <c r="S12" s="87"/>
      <c r="T12" s="10"/>
    </row>
    <row r="13" spans="1:20" s="6" customFormat="1" ht="76.5" customHeight="1" thickBot="1">
      <c r="A13" s="43" t="s">
        <v>63</v>
      </c>
      <c r="B13" s="44" t="s">
        <v>64</v>
      </c>
      <c r="C13" s="44" t="s">
        <v>65</v>
      </c>
      <c r="D13" s="45" t="s">
        <v>66</v>
      </c>
      <c r="E13" s="43" t="s">
        <v>67</v>
      </c>
      <c r="F13" s="43" t="s">
        <v>68</v>
      </c>
      <c r="G13" s="43" t="s">
        <v>69</v>
      </c>
      <c r="H13" s="46" t="s">
        <v>70</v>
      </c>
      <c r="I13" s="81" t="s">
        <v>71</v>
      </c>
      <c r="J13" s="82" t="s">
        <v>72</v>
      </c>
      <c r="K13" s="47" t="s">
        <v>73</v>
      </c>
      <c r="L13" s="48" t="s">
        <v>74</v>
      </c>
      <c r="M13" s="48" t="s">
        <v>75</v>
      </c>
      <c r="N13" s="43" t="s">
        <v>76</v>
      </c>
      <c r="O13" s="43" t="s">
        <v>77</v>
      </c>
      <c r="P13" s="43" t="s">
        <v>78</v>
      </c>
      <c r="Q13" s="43" t="s">
        <v>79</v>
      </c>
      <c r="R13" s="43" t="s">
        <v>80</v>
      </c>
      <c r="S13" s="43" t="s">
        <v>81</v>
      </c>
      <c r="T13" s="43" t="s">
        <v>82</v>
      </c>
    </row>
    <row r="14" spans="1:20">
      <c r="A14" s="67">
        <v>1</v>
      </c>
      <c r="B14" s="68"/>
      <c r="C14" s="68"/>
      <c r="D14" s="69"/>
      <c r="E14" s="70"/>
      <c r="F14" s="71"/>
      <c r="G14" s="72"/>
      <c r="H14" s="73"/>
      <c r="I14" s="73"/>
      <c r="J14" s="74"/>
      <c r="K14" s="74"/>
      <c r="L14" s="74"/>
      <c r="M14" s="75"/>
      <c r="N14" s="75"/>
      <c r="O14" s="75"/>
      <c r="P14" s="75"/>
      <c r="Q14" s="75"/>
      <c r="R14" s="187"/>
      <c r="S14" s="187"/>
      <c r="T14" s="76"/>
    </row>
    <row r="15" spans="1:20">
      <c r="A15" s="77">
        <v>2</v>
      </c>
      <c r="B15" s="54"/>
      <c r="C15" s="54"/>
      <c r="D15" s="55"/>
      <c r="E15" s="56"/>
      <c r="F15" s="35"/>
      <c r="G15" s="57"/>
      <c r="H15" s="58"/>
      <c r="I15" s="58"/>
      <c r="J15" s="59"/>
      <c r="K15" s="59"/>
      <c r="L15" s="59"/>
      <c r="M15" s="60"/>
      <c r="N15" s="60"/>
      <c r="O15" s="60"/>
      <c r="P15" s="60"/>
      <c r="Q15" s="60"/>
      <c r="R15" s="188"/>
      <c r="S15" s="188"/>
      <c r="T15" s="78"/>
    </row>
    <row r="16" spans="1:20">
      <c r="A16" s="77">
        <v>3</v>
      </c>
      <c r="B16" s="54"/>
      <c r="C16" s="54"/>
      <c r="D16" s="55"/>
      <c r="E16" s="56"/>
      <c r="F16" s="35"/>
      <c r="G16" s="57"/>
      <c r="H16" s="58"/>
      <c r="I16" s="58"/>
      <c r="J16" s="59"/>
      <c r="K16" s="59"/>
      <c r="L16" s="59"/>
      <c r="M16" s="60"/>
      <c r="N16" s="60"/>
      <c r="O16" s="60"/>
      <c r="P16" s="60"/>
      <c r="Q16" s="60"/>
      <c r="R16" s="188"/>
      <c r="S16" s="188"/>
      <c r="T16" s="78"/>
    </row>
    <row r="17" spans="1:20" ht="91.15" customHeight="1">
      <c r="A17" s="77">
        <v>4</v>
      </c>
      <c r="B17" s="36"/>
      <c r="C17" s="36"/>
      <c r="D17" s="37"/>
      <c r="E17" s="40"/>
      <c r="F17" s="38"/>
      <c r="G17" s="39"/>
      <c r="H17" s="61"/>
      <c r="I17" s="61"/>
      <c r="J17" s="59"/>
      <c r="K17" s="59"/>
      <c r="L17" s="59"/>
      <c r="M17" s="60"/>
      <c r="N17" s="60"/>
      <c r="O17" s="60"/>
      <c r="P17" s="60"/>
      <c r="Q17" s="60"/>
      <c r="R17" s="188"/>
      <c r="S17" s="188"/>
      <c r="T17" s="78"/>
    </row>
    <row r="18" spans="1:20" ht="88.15" customHeight="1">
      <c r="A18" s="77">
        <v>5</v>
      </c>
      <c r="B18" s="36"/>
      <c r="C18" s="36"/>
      <c r="D18" s="37"/>
      <c r="E18" s="40"/>
      <c r="F18" s="35"/>
      <c r="G18" s="39"/>
      <c r="H18" s="61"/>
      <c r="I18" s="61"/>
      <c r="J18" s="59"/>
      <c r="K18" s="59"/>
      <c r="L18" s="59"/>
      <c r="M18" s="60"/>
      <c r="N18" s="60"/>
      <c r="O18" s="60"/>
      <c r="P18" s="60"/>
      <c r="Q18" s="60"/>
      <c r="R18" s="188"/>
      <c r="S18" s="188"/>
      <c r="T18" s="78"/>
    </row>
    <row r="19" spans="1:20" ht="86.65" customHeight="1">
      <c r="A19" s="77">
        <v>6</v>
      </c>
      <c r="B19" s="54"/>
      <c r="C19" s="54"/>
      <c r="D19" s="55"/>
      <c r="E19" s="56"/>
      <c r="F19" s="35"/>
      <c r="G19" s="62"/>
      <c r="H19" s="63"/>
      <c r="I19" s="63"/>
      <c r="J19" s="64"/>
      <c r="K19" s="64"/>
      <c r="L19" s="64"/>
      <c r="M19" s="60"/>
      <c r="N19" s="60"/>
      <c r="O19" s="60"/>
      <c r="P19" s="60"/>
      <c r="Q19" s="60"/>
      <c r="R19" s="188"/>
      <c r="S19" s="188"/>
      <c r="T19" s="218"/>
    </row>
    <row r="20" spans="1:20" ht="86.65" customHeight="1">
      <c r="A20" s="77">
        <v>7</v>
      </c>
      <c r="B20" s="54"/>
      <c r="C20" s="54"/>
      <c r="D20" s="55"/>
      <c r="E20" s="56"/>
      <c r="F20" s="35"/>
      <c r="G20" s="62"/>
      <c r="H20" s="63"/>
      <c r="I20" s="63"/>
      <c r="J20" s="65"/>
      <c r="K20" s="64"/>
      <c r="L20" s="64"/>
      <c r="M20" s="60"/>
      <c r="N20" s="60"/>
      <c r="O20" s="60"/>
      <c r="P20" s="60"/>
      <c r="Q20" s="60"/>
      <c r="R20" s="188"/>
      <c r="S20" s="188"/>
      <c r="T20" s="218"/>
    </row>
    <row r="21" spans="1:20" ht="58.15" customHeight="1">
      <c r="A21" s="77">
        <v>8</v>
      </c>
      <c r="B21" s="54"/>
      <c r="C21" s="54"/>
      <c r="D21" s="55"/>
      <c r="E21" s="56"/>
      <c r="F21" s="35"/>
      <c r="G21" s="66"/>
      <c r="H21" s="63"/>
      <c r="I21" s="63"/>
      <c r="J21" s="65"/>
      <c r="K21" s="59"/>
      <c r="L21" s="59"/>
      <c r="M21" s="60"/>
      <c r="N21" s="60"/>
      <c r="O21" s="60"/>
      <c r="P21" s="60"/>
      <c r="Q21" s="60"/>
      <c r="R21" s="188"/>
      <c r="S21" s="188"/>
      <c r="T21" s="218"/>
    </row>
    <row r="22" spans="1:20" ht="13.5" thickBot="1">
      <c r="A22" s="77">
        <v>9</v>
      </c>
      <c r="B22" s="54"/>
      <c r="C22" s="54"/>
      <c r="D22" s="55"/>
      <c r="E22" s="56"/>
      <c r="F22" s="35"/>
      <c r="G22" s="62"/>
      <c r="H22" s="63"/>
      <c r="I22" s="63"/>
      <c r="J22" s="59"/>
      <c r="K22" s="59"/>
      <c r="L22" s="59"/>
      <c r="M22" s="60"/>
      <c r="N22" s="60"/>
      <c r="O22" s="60"/>
      <c r="P22" s="60"/>
      <c r="Q22" s="60"/>
      <c r="R22" s="188"/>
      <c r="S22" s="188"/>
      <c r="T22" s="78"/>
    </row>
    <row r="23" spans="1:20" ht="24" customHeight="1" thickBot="1">
      <c r="A23" s="230" t="s">
        <v>13</v>
      </c>
      <c r="B23" s="231"/>
      <c r="C23" s="231"/>
      <c r="D23" s="231"/>
      <c r="E23" s="231"/>
      <c r="F23" s="231"/>
      <c r="G23" s="231"/>
      <c r="H23" s="79">
        <f>SUM(H14:H22)</f>
        <v>0</v>
      </c>
      <c r="I23" s="79"/>
      <c r="J23" s="79">
        <f t="shared" ref="J23:O23" si="0">SUM(J14:J22)</f>
        <v>0</v>
      </c>
      <c r="K23" s="80">
        <f t="shared" si="0"/>
        <v>0</v>
      </c>
      <c r="L23" s="79">
        <f t="shared" si="0"/>
        <v>0</v>
      </c>
      <c r="M23" s="80">
        <f t="shared" si="0"/>
        <v>0</v>
      </c>
      <c r="N23" s="80">
        <f t="shared" si="0"/>
        <v>0</v>
      </c>
      <c r="O23" s="80">
        <f t="shared" si="0"/>
        <v>0</v>
      </c>
      <c r="P23" s="80"/>
      <c r="Q23" s="80"/>
      <c r="R23" s="219"/>
      <c r="S23" s="219"/>
      <c r="T23" s="220"/>
    </row>
    <row r="24" spans="1:20">
      <c r="A24" s="7"/>
      <c r="B24" s="49"/>
      <c r="C24" s="49"/>
      <c r="D24" s="50"/>
      <c r="E24" s="51"/>
      <c r="F24" s="51"/>
      <c r="G24" s="51"/>
      <c r="H24" s="19"/>
      <c r="I24" s="19"/>
      <c r="J24" s="8"/>
      <c r="K24" s="9"/>
      <c r="L24" s="8"/>
      <c r="M24" s="8"/>
      <c r="N24" s="52"/>
      <c r="O24" s="52"/>
      <c r="P24" s="52"/>
      <c r="Q24" s="52"/>
      <c r="R24" s="52"/>
      <c r="S24" s="52"/>
      <c r="T24" s="53"/>
    </row>
    <row r="25" spans="1:20">
      <c r="A25" s="11"/>
      <c r="J25" s="16"/>
      <c r="K25" s="17"/>
      <c r="L25" s="16"/>
      <c r="M25" s="16"/>
      <c r="T25" s="10"/>
    </row>
    <row r="26" spans="1:20">
      <c r="A26" s="11"/>
      <c r="J26" s="16"/>
      <c r="K26" s="17"/>
      <c r="L26" s="16"/>
      <c r="M26" s="16"/>
      <c r="T26" s="10"/>
    </row>
    <row r="27" spans="1:20" ht="18">
      <c r="A27" s="11"/>
      <c r="J27" s="34"/>
      <c r="K27" s="17"/>
      <c r="L27" s="16"/>
      <c r="M27" s="16"/>
      <c r="T27" s="10"/>
    </row>
    <row r="28" spans="1:20">
      <c r="A28" s="11"/>
      <c r="J28" s="16"/>
      <c r="K28" s="17"/>
      <c r="L28" s="16"/>
      <c r="M28" s="16"/>
      <c r="T28" s="10"/>
    </row>
    <row r="29" spans="1:20">
      <c r="A29" s="11"/>
      <c r="J29" s="16"/>
      <c r="K29" s="17"/>
      <c r="L29" s="16"/>
      <c r="M29" s="16"/>
      <c r="T29" s="10"/>
    </row>
    <row r="30" spans="1:20">
      <c r="A30" s="11"/>
      <c r="J30" s="16"/>
      <c r="K30" s="17"/>
      <c r="L30" s="16"/>
      <c r="M30" s="16"/>
      <c r="T30" s="10"/>
    </row>
    <row r="31" spans="1:20" ht="13.5" thickBot="1">
      <c r="A31" s="11"/>
      <c r="J31" s="16"/>
      <c r="K31" s="17"/>
      <c r="L31" s="16"/>
      <c r="M31" s="16"/>
      <c r="T31" s="10"/>
    </row>
    <row r="32" spans="1:20" ht="15">
      <c r="A32" s="11"/>
      <c r="E32" s="258" t="s">
        <v>27</v>
      </c>
      <c r="F32" s="259"/>
      <c r="G32" s="260"/>
      <c r="J32" s="16"/>
      <c r="K32" s="17"/>
      <c r="L32" s="16"/>
      <c r="M32" s="16"/>
      <c r="T32" s="10"/>
    </row>
    <row r="33" spans="1:20">
      <c r="A33" s="11"/>
      <c r="E33" s="255" t="s">
        <v>110</v>
      </c>
      <c r="F33" s="256"/>
      <c r="G33" s="257"/>
      <c r="J33" s="16"/>
      <c r="K33" s="17"/>
      <c r="L33" s="16"/>
      <c r="M33" s="16"/>
      <c r="T33" s="10"/>
    </row>
    <row r="34" spans="1:20">
      <c r="A34" s="11"/>
      <c r="E34" s="255"/>
      <c r="F34" s="256"/>
      <c r="G34" s="257"/>
      <c r="J34" s="16"/>
      <c r="K34" s="17"/>
      <c r="L34" s="16"/>
      <c r="M34" s="16"/>
      <c r="T34" s="10"/>
    </row>
    <row r="35" spans="1:20">
      <c r="A35" s="11"/>
      <c r="E35" s="255"/>
      <c r="F35" s="256"/>
      <c r="G35" s="257"/>
      <c r="J35" s="16"/>
      <c r="K35" s="17"/>
      <c r="L35" s="16"/>
      <c r="M35" s="16"/>
      <c r="T35" s="10"/>
    </row>
    <row r="36" spans="1:20" ht="14.25">
      <c r="A36" s="11"/>
      <c r="E36" s="255"/>
      <c r="F36" s="256"/>
      <c r="G36" s="257"/>
      <c r="J36" s="16"/>
      <c r="K36" s="17"/>
      <c r="L36" s="16"/>
      <c r="M36" s="32"/>
      <c r="N36" s="41"/>
      <c r="O36" s="41"/>
      <c r="P36" s="41"/>
      <c r="Q36" s="41"/>
      <c r="R36" s="41"/>
      <c r="S36" s="41"/>
      <c r="T36" s="42"/>
    </row>
    <row r="37" spans="1:20" ht="15.75">
      <c r="A37" s="11"/>
      <c r="E37" s="247" t="s">
        <v>18</v>
      </c>
      <c r="F37" s="248"/>
      <c r="G37" s="249"/>
      <c r="J37" s="16"/>
      <c r="K37" s="17"/>
      <c r="L37" s="16"/>
      <c r="M37" s="201" t="s">
        <v>14</v>
      </c>
      <c r="N37" s="41"/>
      <c r="O37" s="41"/>
      <c r="P37" s="41"/>
      <c r="Q37" s="41"/>
      <c r="R37" s="41"/>
      <c r="S37" s="41"/>
      <c r="T37" s="42"/>
    </row>
    <row r="38" spans="1:20" ht="15">
      <c r="A38" s="11"/>
      <c r="E38" s="247" t="s">
        <v>19</v>
      </c>
      <c r="F38" s="248"/>
      <c r="G38" s="249"/>
      <c r="J38" s="16"/>
      <c r="K38" s="17"/>
      <c r="L38" s="16"/>
      <c r="M38" s="202" t="s">
        <v>15</v>
      </c>
      <c r="N38" s="41"/>
      <c r="O38" s="41"/>
      <c r="P38" s="41"/>
      <c r="Q38" s="41"/>
      <c r="R38" s="41"/>
      <c r="S38" s="41"/>
      <c r="T38" s="42"/>
    </row>
    <row r="39" spans="1:20" ht="15.75" thickBot="1">
      <c r="A39" s="11"/>
      <c r="E39" s="250" t="s">
        <v>21</v>
      </c>
      <c r="F39" s="251"/>
      <c r="G39" s="252"/>
      <c r="J39" s="16"/>
      <c r="K39" s="17"/>
      <c r="L39" s="16"/>
      <c r="M39" s="202" t="s">
        <v>16</v>
      </c>
      <c r="N39" s="41"/>
      <c r="O39" s="41"/>
      <c r="P39" s="41"/>
      <c r="Q39" s="41"/>
      <c r="R39" s="41"/>
      <c r="S39" s="41"/>
      <c r="T39" s="42"/>
    </row>
    <row r="40" spans="1:20" ht="15">
      <c r="A40" s="11"/>
      <c r="E40" s="88"/>
      <c r="F40" s="183"/>
      <c r="G40" s="88"/>
      <c r="J40" s="16"/>
      <c r="K40" s="17"/>
      <c r="L40" s="16"/>
      <c r="M40" s="202" t="s">
        <v>17</v>
      </c>
      <c r="N40" s="41"/>
      <c r="O40" s="41"/>
      <c r="P40" s="41"/>
      <c r="Q40" s="41"/>
      <c r="R40" s="41"/>
      <c r="S40" s="41"/>
      <c r="T40" s="42"/>
    </row>
    <row r="41" spans="1:20" ht="15.75" thickBot="1">
      <c r="A41" s="11"/>
      <c r="E41" s="88"/>
      <c r="F41" s="183"/>
      <c r="G41" s="88"/>
      <c r="J41" s="16"/>
      <c r="K41" s="17"/>
      <c r="L41" s="16"/>
      <c r="M41" s="33"/>
      <c r="N41" s="41"/>
      <c r="O41" s="41"/>
      <c r="P41" s="41"/>
      <c r="Q41" s="41"/>
      <c r="R41" s="41"/>
      <c r="S41" s="41"/>
      <c r="T41" s="42"/>
    </row>
    <row r="42" spans="1:20" ht="15">
      <c r="A42" s="11"/>
      <c r="E42" s="258" t="s">
        <v>20</v>
      </c>
      <c r="F42" s="259"/>
      <c r="G42" s="260"/>
      <c r="J42" s="16"/>
      <c r="K42" s="17"/>
      <c r="L42" s="16"/>
      <c r="M42" s="16"/>
      <c r="T42" s="10"/>
    </row>
    <row r="43" spans="1:20" ht="15">
      <c r="A43" s="11"/>
      <c r="E43" s="247" t="s">
        <v>18</v>
      </c>
      <c r="F43" s="248"/>
      <c r="G43" s="249"/>
      <c r="J43" s="16"/>
      <c r="K43" s="17"/>
      <c r="L43" s="16"/>
      <c r="M43" s="2"/>
      <c r="N43" s="2"/>
      <c r="O43" s="2"/>
      <c r="P43" s="2"/>
      <c r="Q43" s="3"/>
      <c r="R43" s="3"/>
      <c r="S43" s="3"/>
      <c r="T43" s="10"/>
    </row>
    <row r="44" spans="1:20" ht="15">
      <c r="A44" s="11"/>
      <c r="E44" s="247" t="s">
        <v>19</v>
      </c>
      <c r="F44" s="248"/>
      <c r="G44" s="249"/>
      <c r="J44" s="16"/>
      <c r="K44" s="17"/>
      <c r="L44" s="16"/>
      <c r="M44" s="2"/>
      <c r="N44" s="2"/>
      <c r="O44" s="2"/>
      <c r="P44" s="2"/>
      <c r="Q44" s="3"/>
      <c r="R44" s="3"/>
      <c r="S44" s="3"/>
      <c r="T44" s="10"/>
    </row>
    <row r="45" spans="1:20" ht="15.75" thickBot="1">
      <c r="A45" s="11"/>
      <c r="E45" s="250" t="s">
        <v>109</v>
      </c>
      <c r="F45" s="251"/>
      <c r="G45" s="252"/>
      <c r="J45" s="16"/>
      <c r="K45" s="17"/>
      <c r="L45" s="16"/>
      <c r="M45" s="2"/>
      <c r="N45" s="2"/>
      <c r="O45" s="2"/>
      <c r="P45" s="2"/>
      <c r="Q45" s="3"/>
      <c r="R45" s="3"/>
      <c r="S45" s="3"/>
      <c r="T45" s="10"/>
    </row>
    <row r="46" spans="1:20" ht="15">
      <c r="A46" s="11"/>
      <c r="E46" s="203"/>
      <c r="F46" s="203"/>
      <c r="G46" s="203"/>
      <c r="J46" s="16"/>
      <c r="K46" s="17"/>
      <c r="L46" s="16"/>
      <c r="M46" s="2"/>
      <c r="N46" s="2"/>
      <c r="O46" s="2"/>
      <c r="P46" s="2"/>
      <c r="Q46" s="3"/>
      <c r="R46" s="3"/>
      <c r="S46" s="3"/>
      <c r="T46" s="10"/>
    </row>
    <row r="47" spans="1:20" ht="14.25">
      <c r="A47" s="11"/>
      <c r="E47" s="88"/>
      <c r="F47" s="183"/>
      <c r="G47" s="88"/>
      <c r="J47" s="16"/>
      <c r="K47" s="17"/>
      <c r="L47" s="16"/>
      <c r="M47" s="2"/>
      <c r="N47" s="2"/>
      <c r="O47" s="2"/>
      <c r="P47" s="2"/>
      <c r="Q47" s="3"/>
      <c r="R47" s="3"/>
      <c r="S47" s="3"/>
      <c r="T47" s="10"/>
    </row>
    <row r="48" spans="1:20" ht="15" thickBot="1">
      <c r="A48" s="11"/>
      <c r="E48" s="88"/>
      <c r="F48" s="183"/>
      <c r="G48" s="88"/>
      <c r="J48" s="16"/>
      <c r="K48" s="17"/>
      <c r="L48" s="16"/>
      <c r="M48" s="16"/>
      <c r="T48" s="10"/>
    </row>
    <row r="49" spans="1:20" ht="15">
      <c r="A49" s="11"/>
      <c r="E49" s="258" t="s">
        <v>22</v>
      </c>
      <c r="F49" s="259"/>
      <c r="G49" s="260"/>
      <c r="J49" s="16"/>
      <c r="K49" s="17"/>
      <c r="L49" s="16"/>
      <c r="M49" s="16"/>
      <c r="T49" s="10"/>
    </row>
    <row r="50" spans="1:20" ht="15">
      <c r="A50" s="11"/>
      <c r="E50" s="247" t="s">
        <v>23</v>
      </c>
      <c r="F50" s="248"/>
      <c r="G50" s="249"/>
      <c r="J50" s="16"/>
      <c r="K50" s="17"/>
      <c r="L50" s="16"/>
      <c r="M50" s="16"/>
      <c r="T50" s="10"/>
    </row>
    <row r="51" spans="1:20" ht="15">
      <c r="A51" s="11"/>
      <c r="E51" s="247" t="s">
        <v>19</v>
      </c>
      <c r="F51" s="248"/>
      <c r="G51" s="249"/>
      <c r="J51" s="16"/>
      <c r="K51" s="17"/>
      <c r="L51" s="16"/>
      <c r="M51" s="16"/>
      <c r="T51" s="10"/>
    </row>
    <row r="52" spans="1:20" ht="15">
      <c r="A52" s="11"/>
      <c r="E52" s="247" t="s">
        <v>21</v>
      </c>
      <c r="F52" s="248"/>
      <c r="G52" s="249"/>
      <c r="J52" s="16"/>
      <c r="K52" s="17"/>
      <c r="L52" s="16"/>
      <c r="M52" s="16"/>
      <c r="T52" s="10"/>
    </row>
    <row r="53" spans="1:20" ht="15.75" thickBot="1">
      <c r="A53" s="11"/>
      <c r="E53" s="250" t="s">
        <v>24</v>
      </c>
      <c r="F53" s="251"/>
      <c r="G53" s="252"/>
      <c r="J53" s="16"/>
      <c r="K53" s="17"/>
      <c r="L53" s="16"/>
      <c r="M53" s="16"/>
      <c r="T53" s="10"/>
    </row>
    <row r="54" spans="1:20">
      <c r="A54" s="11"/>
      <c r="J54" s="16"/>
      <c r="K54" s="17"/>
      <c r="L54" s="16"/>
      <c r="M54" s="16"/>
      <c r="T54" s="10"/>
    </row>
    <row r="55" spans="1:20">
      <c r="A55" s="11"/>
      <c r="J55" s="16"/>
      <c r="K55" s="17"/>
      <c r="L55" s="16"/>
      <c r="M55" s="16"/>
      <c r="T55" s="10"/>
    </row>
    <row r="56" spans="1:20">
      <c r="A56" s="11"/>
      <c r="J56" s="16"/>
      <c r="K56" s="17"/>
      <c r="L56" s="16"/>
      <c r="M56" s="16"/>
      <c r="T56" s="10"/>
    </row>
    <row r="57" spans="1:20" ht="13.5" thickBot="1">
      <c r="A57" s="20"/>
      <c r="B57" s="21"/>
      <c r="C57" s="21"/>
      <c r="D57" s="22"/>
      <c r="E57" s="23"/>
      <c r="F57" s="24"/>
      <c r="G57" s="23"/>
      <c r="H57" s="25"/>
      <c r="I57" s="25"/>
      <c r="J57" s="26"/>
      <c r="K57" s="27"/>
      <c r="L57" s="26"/>
      <c r="M57" s="26"/>
      <c r="N57" s="23"/>
      <c r="O57" s="23"/>
      <c r="P57" s="23"/>
      <c r="Q57" s="23"/>
      <c r="R57" s="23"/>
      <c r="S57" s="23"/>
      <c r="T57" s="28"/>
    </row>
    <row r="59" spans="1:20" ht="34.5" customHeight="1">
      <c r="A59" s="204"/>
      <c r="B59" s="204"/>
      <c r="C59" s="204"/>
      <c r="D59" s="204"/>
      <c r="E59" s="204"/>
      <c r="F59" s="204"/>
      <c r="G59" s="204"/>
      <c r="H59" s="204"/>
      <c r="I59" s="204"/>
      <c r="J59" s="204"/>
      <c r="K59" s="204"/>
      <c r="L59" s="204"/>
      <c r="M59" s="30"/>
    </row>
    <row r="61" spans="1:20">
      <c r="A61" s="31"/>
    </row>
  </sheetData>
  <mergeCells count="20">
    <mergeCell ref="E52:G52"/>
    <mergeCell ref="E53:G53"/>
    <mergeCell ref="E45:G45"/>
    <mergeCell ref="E44:G44"/>
    <mergeCell ref="I12:J12"/>
    <mergeCell ref="E43:G43"/>
    <mergeCell ref="E39:G39"/>
    <mergeCell ref="E38:G38"/>
    <mergeCell ref="E37:G37"/>
    <mergeCell ref="E33:G36"/>
    <mergeCell ref="E42:G42"/>
    <mergeCell ref="E32:G32"/>
    <mergeCell ref="E49:G49"/>
    <mergeCell ref="E50:G50"/>
    <mergeCell ref="E51:G51"/>
    <mergeCell ref="A2:F4"/>
    <mergeCell ref="A23:G23"/>
    <mergeCell ref="A5:T5"/>
    <mergeCell ref="A6:T6"/>
    <mergeCell ref="G2:T4"/>
  </mergeCells>
  <pageMargins left="0.41" right="0.28000000000000003" top="0.75" bottom="0.75" header="0.3" footer="0.3"/>
  <pageSetup scale="5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N29"/>
  <sheetViews>
    <sheetView showGridLines="0" zoomScale="85" zoomScaleNormal="85" workbookViewId="0"/>
  </sheetViews>
  <sheetFormatPr baseColWidth="10" defaultColWidth="10.85546875" defaultRowHeight="15"/>
  <cols>
    <col min="1" max="1" width="7.7109375" style="189" customWidth="1"/>
    <col min="2" max="2" width="10.42578125" style="189" customWidth="1"/>
    <col min="3" max="3" width="59" style="189" customWidth="1"/>
    <col min="4" max="16384" width="10.85546875" style="189"/>
  </cols>
  <sheetData>
    <row r="2" spans="2:14" ht="15.75" thickBot="1"/>
    <row r="3" spans="2:14" ht="18">
      <c r="B3" s="261" t="s">
        <v>101</v>
      </c>
      <c r="C3" s="262"/>
      <c r="D3" s="262"/>
      <c r="E3" s="262"/>
      <c r="F3" s="262"/>
      <c r="G3" s="262"/>
      <c r="H3" s="262"/>
      <c r="I3" s="262"/>
      <c r="J3" s="262"/>
      <c r="K3" s="262"/>
      <c r="L3" s="262"/>
      <c r="M3" s="262"/>
      <c r="N3" s="263"/>
    </row>
    <row r="4" spans="2:14">
      <c r="B4" s="193"/>
      <c r="N4" s="194"/>
    </row>
    <row r="5" spans="2:14">
      <c r="B5" s="268" t="s">
        <v>105</v>
      </c>
      <c r="C5" s="269"/>
      <c r="D5" s="269"/>
      <c r="E5" s="269"/>
      <c r="F5" s="269"/>
      <c r="G5" s="269"/>
      <c r="H5" s="269"/>
      <c r="I5" s="269"/>
      <c r="J5" s="269"/>
      <c r="K5" s="269"/>
      <c r="L5" s="269"/>
      <c r="M5" s="269"/>
      <c r="N5" s="270"/>
    </row>
    <row r="6" spans="2:14">
      <c r="B6" s="268"/>
      <c r="C6" s="269"/>
      <c r="D6" s="269"/>
      <c r="E6" s="269"/>
      <c r="F6" s="269"/>
      <c r="G6" s="269"/>
      <c r="H6" s="269"/>
      <c r="I6" s="269"/>
      <c r="J6" s="269"/>
      <c r="K6" s="269"/>
      <c r="L6" s="269"/>
      <c r="M6" s="269"/>
      <c r="N6" s="270"/>
    </row>
    <row r="7" spans="2:14">
      <c r="B7" s="268"/>
      <c r="C7" s="269"/>
      <c r="D7" s="269"/>
      <c r="E7" s="269"/>
      <c r="F7" s="269"/>
      <c r="G7" s="269"/>
      <c r="H7" s="269"/>
      <c r="I7" s="269"/>
      <c r="J7" s="269"/>
      <c r="K7" s="269"/>
      <c r="L7" s="269"/>
      <c r="M7" s="269"/>
      <c r="N7" s="270"/>
    </row>
    <row r="8" spans="2:14">
      <c r="B8" s="193"/>
      <c r="N8" s="194"/>
    </row>
    <row r="9" spans="2:14" ht="15.75">
      <c r="B9" s="199" t="s">
        <v>102</v>
      </c>
      <c r="C9" s="200" t="s">
        <v>103</v>
      </c>
      <c r="D9" s="264" t="s">
        <v>104</v>
      </c>
      <c r="E9" s="264"/>
      <c r="F9" s="264"/>
      <c r="G9" s="264"/>
      <c r="H9" s="264"/>
      <c r="I9" s="264"/>
      <c r="J9" s="264"/>
      <c r="K9" s="264"/>
      <c r="L9" s="264"/>
      <c r="M9" s="264"/>
      <c r="N9" s="265"/>
    </row>
    <row r="10" spans="2:14" ht="53.65" customHeight="1">
      <c r="B10" s="195">
        <v>1</v>
      </c>
      <c r="C10" s="190" t="s">
        <v>4</v>
      </c>
      <c r="D10" s="266" t="s">
        <v>83</v>
      </c>
      <c r="E10" s="271"/>
      <c r="F10" s="271"/>
      <c r="G10" s="271"/>
      <c r="H10" s="271"/>
      <c r="I10" s="271"/>
      <c r="J10" s="271"/>
      <c r="K10" s="271"/>
      <c r="L10" s="271"/>
      <c r="M10" s="271"/>
      <c r="N10" s="272"/>
    </row>
    <row r="11" spans="2:14" ht="52.15" customHeight="1">
      <c r="B11" s="195">
        <v>2</v>
      </c>
      <c r="C11" s="190" t="s">
        <v>28</v>
      </c>
      <c r="D11" s="266" t="s">
        <v>84</v>
      </c>
      <c r="E11" s="266"/>
      <c r="F11" s="266"/>
      <c r="G11" s="266"/>
      <c r="H11" s="266"/>
      <c r="I11" s="266"/>
      <c r="J11" s="266"/>
      <c r="K11" s="266"/>
      <c r="L11" s="266"/>
      <c r="M11" s="266"/>
      <c r="N11" s="267"/>
    </row>
    <row r="12" spans="2:14">
      <c r="B12" s="195">
        <v>3</v>
      </c>
      <c r="C12" s="190" t="s">
        <v>5</v>
      </c>
      <c r="D12" s="273" t="s">
        <v>85</v>
      </c>
      <c r="E12" s="273"/>
      <c r="F12" s="273"/>
      <c r="G12" s="273"/>
      <c r="H12" s="273"/>
      <c r="I12" s="273"/>
      <c r="J12" s="273"/>
      <c r="K12" s="273"/>
      <c r="L12" s="273"/>
      <c r="M12" s="273"/>
      <c r="N12" s="274"/>
    </row>
    <row r="13" spans="2:14">
      <c r="B13" s="195">
        <v>4</v>
      </c>
      <c r="C13" s="190" t="s">
        <v>29</v>
      </c>
      <c r="D13" s="273" t="s">
        <v>86</v>
      </c>
      <c r="E13" s="273"/>
      <c r="F13" s="273"/>
      <c r="G13" s="273"/>
      <c r="H13" s="273"/>
      <c r="I13" s="273"/>
      <c r="J13" s="273"/>
      <c r="K13" s="273"/>
      <c r="L13" s="273"/>
      <c r="M13" s="273"/>
      <c r="N13" s="274"/>
    </row>
    <row r="14" spans="2:14">
      <c r="B14" s="195">
        <v>5</v>
      </c>
      <c r="C14" s="190" t="s">
        <v>6</v>
      </c>
      <c r="D14" s="273" t="s">
        <v>87</v>
      </c>
      <c r="E14" s="273"/>
      <c r="F14" s="273"/>
      <c r="G14" s="273"/>
      <c r="H14" s="273"/>
      <c r="I14" s="273"/>
      <c r="J14" s="273"/>
      <c r="K14" s="273"/>
      <c r="L14" s="273"/>
      <c r="M14" s="273"/>
      <c r="N14" s="274"/>
    </row>
    <row r="15" spans="2:14">
      <c r="B15" s="195">
        <v>6</v>
      </c>
      <c r="C15" s="190" t="s">
        <v>7</v>
      </c>
      <c r="D15" s="273" t="s">
        <v>88</v>
      </c>
      <c r="E15" s="273"/>
      <c r="F15" s="273"/>
      <c r="G15" s="273"/>
      <c r="H15" s="273"/>
      <c r="I15" s="273"/>
      <c r="J15" s="273"/>
      <c r="K15" s="273"/>
      <c r="L15" s="273"/>
      <c r="M15" s="273"/>
      <c r="N15" s="274"/>
    </row>
    <row r="16" spans="2:14" ht="45.4" customHeight="1">
      <c r="B16" s="195">
        <v>7</v>
      </c>
      <c r="C16" s="190" t="s">
        <v>8</v>
      </c>
      <c r="D16" s="275" t="s">
        <v>89</v>
      </c>
      <c r="E16" s="275"/>
      <c r="F16" s="275"/>
      <c r="G16" s="275"/>
      <c r="H16" s="275"/>
      <c r="I16" s="275"/>
      <c r="J16" s="275"/>
      <c r="K16" s="275"/>
      <c r="L16" s="275"/>
      <c r="M16" s="275"/>
      <c r="N16" s="276"/>
    </row>
    <row r="17" spans="2:14" ht="71.650000000000006" customHeight="1">
      <c r="B17" s="196">
        <v>8</v>
      </c>
      <c r="C17" s="192" t="s">
        <v>111</v>
      </c>
      <c r="D17" s="266" t="s">
        <v>107</v>
      </c>
      <c r="E17" s="266"/>
      <c r="F17" s="266"/>
      <c r="G17" s="266"/>
      <c r="H17" s="266"/>
      <c r="I17" s="266"/>
      <c r="J17" s="266"/>
      <c r="K17" s="266"/>
      <c r="L17" s="266"/>
      <c r="M17" s="266"/>
      <c r="N17" s="267"/>
    </row>
    <row r="18" spans="2:14" ht="85.5" customHeight="1">
      <c r="B18" s="195">
        <v>9</v>
      </c>
      <c r="C18" s="191" t="s">
        <v>9</v>
      </c>
      <c r="D18" s="266" t="s">
        <v>108</v>
      </c>
      <c r="E18" s="266"/>
      <c r="F18" s="266"/>
      <c r="G18" s="266"/>
      <c r="H18" s="266"/>
      <c r="I18" s="266"/>
      <c r="J18" s="266"/>
      <c r="K18" s="266"/>
      <c r="L18" s="266"/>
      <c r="M18" s="266"/>
      <c r="N18" s="267"/>
    </row>
    <row r="19" spans="2:14" ht="44.65" customHeight="1">
      <c r="B19" s="195">
        <v>10</v>
      </c>
      <c r="C19" s="191" t="s">
        <v>32</v>
      </c>
      <c r="D19" s="266" t="s">
        <v>90</v>
      </c>
      <c r="E19" s="266"/>
      <c r="F19" s="266"/>
      <c r="G19" s="266"/>
      <c r="H19" s="266"/>
      <c r="I19" s="266"/>
      <c r="J19" s="266"/>
      <c r="K19" s="266"/>
      <c r="L19" s="266"/>
      <c r="M19" s="266"/>
      <c r="N19" s="267"/>
    </row>
    <row r="20" spans="2:14" ht="64.150000000000006" customHeight="1">
      <c r="B20" s="195">
        <v>11</v>
      </c>
      <c r="C20" s="190" t="s">
        <v>25</v>
      </c>
      <c r="D20" s="266" t="s">
        <v>91</v>
      </c>
      <c r="E20" s="266"/>
      <c r="F20" s="266"/>
      <c r="G20" s="266"/>
      <c r="H20" s="266"/>
      <c r="I20" s="266"/>
      <c r="J20" s="266"/>
      <c r="K20" s="266"/>
      <c r="L20" s="266"/>
      <c r="M20" s="266"/>
      <c r="N20" s="267"/>
    </row>
    <row r="21" spans="2:14" ht="43.15" customHeight="1">
      <c r="B21" s="195">
        <v>12</v>
      </c>
      <c r="C21" s="190" t="s">
        <v>26</v>
      </c>
      <c r="D21" s="266" t="s">
        <v>92</v>
      </c>
      <c r="E21" s="266"/>
      <c r="F21" s="266"/>
      <c r="G21" s="266"/>
      <c r="H21" s="266"/>
      <c r="I21" s="266"/>
      <c r="J21" s="266"/>
      <c r="K21" s="266"/>
      <c r="L21" s="266"/>
      <c r="M21" s="266"/>
      <c r="N21" s="267"/>
    </row>
    <row r="22" spans="2:14" ht="53.65" customHeight="1">
      <c r="B22" s="195">
        <v>13</v>
      </c>
      <c r="C22" s="190" t="s">
        <v>30</v>
      </c>
      <c r="D22" s="266" t="s">
        <v>94</v>
      </c>
      <c r="E22" s="266"/>
      <c r="F22" s="266"/>
      <c r="G22" s="266"/>
      <c r="H22" s="266"/>
      <c r="I22" s="266"/>
      <c r="J22" s="266"/>
      <c r="K22" s="266"/>
      <c r="L22" s="266"/>
      <c r="M22" s="266"/>
      <c r="N22" s="267"/>
    </row>
    <row r="23" spans="2:14" ht="67.5" customHeight="1">
      <c r="B23" s="195">
        <v>14</v>
      </c>
      <c r="C23" s="190" t="s">
        <v>10</v>
      </c>
      <c r="D23" s="266" t="s">
        <v>93</v>
      </c>
      <c r="E23" s="266"/>
      <c r="F23" s="266"/>
      <c r="G23" s="266"/>
      <c r="H23" s="266"/>
      <c r="I23" s="266"/>
      <c r="J23" s="266"/>
      <c r="K23" s="266"/>
      <c r="L23" s="266"/>
      <c r="M23" s="266"/>
      <c r="N23" s="267"/>
    </row>
    <row r="24" spans="2:14" ht="40.9" customHeight="1">
      <c r="B24" s="195">
        <v>15</v>
      </c>
      <c r="C24" s="190" t="s">
        <v>11</v>
      </c>
      <c r="D24" s="266" t="s">
        <v>106</v>
      </c>
      <c r="E24" s="266"/>
      <c r="F24" s="266"/>
      <c r="G24" s="266"/>
      <c r="H24" s="266"/>
      <c r="I24" s="266"/>
      <c r="J24" s="266"/>
      <c r="K24" s="266"/>
      <c r="L24" s="266"/>
      <c r="M24" s="266"/>
      <c r="N24" s="267"/>
    </row>
    <row r="25" spans="2:14" ht="83.65" customHeight="1">
      <c r="B25" s="195">
        <v>16</v>
      </c>
      <c r="C25" s="190" t="s">
        <v>33</v>
      </c>
      <c r="D25" s="266" t="s">
        <v>95</v>
      </c>
      <c r="E25" s="266"/>
      <c r="F25" s="266"/>
      <c r="G25" s="266"/>
      <c r="H25" s="266"/>
      <c r="I25" s="266"/>
      <c r="J25" s="266"/>
      <c r="K25" s="266"/>
      <c r="L25" s="266"/>
      <c r="M25" s="266"/>
      <c r="N25" s="267"/>
    </row>
    <row r="26" spans="2:14">
      <c r="B26" s="195">
        <v>17</v>
      </c>
      <c r="C26" s="190" t="s">
        <v>34</v>
      </c>
      <c r="D26" s="273" t="s">
        <v>96</v>
      </c>
      <c r="E26" s="273"/>
      <c r="F26" s="273"/>
      <c r="G26" s="273"/>
      <c r="H26" s="273"/>
      <c r="I26" s="273"/>
      <c r="J26" s="273"/>
      <c r="K26" s="273"/>
      <c r="L26" s="273"/>
      <c r="M26" s="273"/>
      <c r="N26" s="274"/>
    </row>
    <row r="27" spans="2:14" ht="36.4" customHeight="1">
      <c r="B27" s="195">
        <v>18</v>
      </c>
      <c r="C27" s="190" t="s">
        <v>62</v>
      </c>
      <c r="D27" s="275" t="s">
        <v>97</v>
      </c>
      <c r="E27" s="275"/>
      <c r="F27" s="275"/>
      <c r="G27" s="275"/>
      <c r="H27" s="275"/>
      <c r="I27" s="275"/>
      <c r="J27" s="275"/>
      <c r="K27" s="275"/>
      <c r="L27" s="275"/>
      <c r="M27" s="275"/>
      <c r="N27" s="276"/>
    </row>
    <row r="28" spans="2:14" ht="30">
      <c r="B28" s="195">
        <v>19</v>
      </c>
      <c r="C28" s="191" t="s">
        <v>99</v>
      </c>
      <c r="D28" s="273" t="s">
        <v>98</v>
      </c>
      <c r="E28" s="273"/>
      <c r="F28" s="273"/>
      <c r="G28" s="273"/>
      <c r="H28" s="273"/>
      <c r="I28" s="273"/>
      <c r="J28" s="273"/>
      <c r="K28" s="273"/>
      <c r="L28" s="273"/>
      <c r="M28" s="273"/>
      <c r="N28" s="274"/>
    </row>
    <row r="29" spans="2:14" ht="15.75" thickBot="1">
      <c r="B29" s="197">
        <v>20</v>
      </c>
      <c r="C29" s="198" t="s">
        <v>12</v>
      </c>
      <c r="D29" s="277" t="s">
        <v>100</v>
      </c>
      <c r="E29" s="277"/>
      <c r="F29" s="277"/>
      <c r="G29" s="277"/>
      <c r="H29" s="277"/>
      <c r="I29" s="277"/>
      <c r="J29" s="277"/>
      <c r="K29" s="277"/>
      <c r="L29" s="277"/>
      <c r="M29" s="277"/>
      <c r="N29" s="278"/>
    </row>
  </sheetData>
  <mergeCells count="23">
    <mergeCell ref="D26:N26"/>
    <mergeCell ref="D27:N27"/>
    <mergeCell ref="D28:N28"/>
    <mergeCell ref="D29:N29"/>
    <mergeCell ref="D20:N20"/>
    <mergeCell ref="D21:N21"/>
    <mergeCell ref="D22:N22"/>
    <mergeCell ref="D23:N23"/>
    <mergeCell ref="D24:N24"/>
    <mergeCell ref="D25:N25"/>
    <mergeCell ref="B3:N3"/>
    <mergeCell ref="D9:N9"/>
    <mergeCell ref="D19:N19"/>
    <mergeCell ref="B5:N7"/>
    <mergeCell ref="D10:N10"/>
    <mergeCell ref="D11:N11"/>
    <mergeCell ref="D12:N12"/>
    <mergeCell ref="D13:N13"/>
    <mergeCell ref="D14:N14"/>
    <mergeCell ref="D15:N15"/>
    <mergeCell ref="D16:N16"/>
    <mergeCell ref="D17:N17"/>
    <mergeCell ref="D18:N1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election activeCell="J37" sqref="J37"/>
    </sheetView>
  </sheetViews>
  <sheetFormatPr baseColWidth="10" defaultColWidth="11.42578125" defaultRowHeight="14.25"/>
  <cols>
    <col min="1" max="1" width="7.5703125" style="183" customWidth="1"/>
    <col min="2" max="2" width="16.7109375" style="181" hidden="1" customWidth="1"/>
    <col min="3" max="3" width="15.7109375" style="181" hidden="1" customWidth="1"/>
    <col min="4" max="4" width="27.42578125" style="182" hidden="1" customWidth="1"/>
    <col min="5" max="5" width="38.28515625" style="88" customWidth="1"/>
    <col min="6" max="6" width="16.28515625" style="183" customWidth="1"/>
    <col min="7" max="7" width="23.28515625" style="88" customWidth="1"/>
    <col min="8" max="8" width="23.28515625" style="184" bestFit="1" customWidth="1"/>
    <col min="9" max="9" width="23.28515625" style="184" hidden="1" customWidth="1"/>
    <col min="10" max="11" width="23.28515625" style="184" customWidth="1"/>
    <col min="12" max="12" width="31.5703125" style="185" hidden="1" customWidth="1"/>
    <col min="13" max="13" width="20.7109375" style="186" hidden="1" customWidth="1"/>
    <col min="14" max="15" width="20.7109375" style="185" hidden="1" customWidth="1"/>
    <col min="16" max="17" width="20.7109375" style="88" hidden="1" customWidth="1"/>
    <col min="18" max="18" width="40.7109375" style="88" hidden="1" customWidth="1"/>
    <col min="19" max="16384" width="11.42578125" style="88"/>
  </cols>
  <sheetData>
    <row r="1" spans="1:18" ht="15" thickBot="1">
      <c r="A1" s="98"/>
      <c r="B1" s="99"/>
      <c r="C1" s="99"/>
      <c r="D1" s="100"/>
      <c r="E1" s="92"/>
      <c r="F1" s="101"/>
      <c r="G1" s="92"/>
      <c r="H1" s="103"/>
      <c r="I1" s="103"/>
      <c r="J1" s="103"/>
      <c r="K1" s="103"/>
      <c r="L1" s="3"/>
      <c r="M1" s="102"/>
      <c r="N1" s="103"/>
      <c r="O1" s="103"/>
      <c r="P1" s="103"/>
      <c r="Q1" s="103"/>
      <c r="R1" s="97"/>
    </row>
    <row r="2" spans="1:18" s="1" customFormat="1" ht="63.75">
      <c r="A2" s="104" t="s">
        <v>4</v>
      </c>
      <c r="B2" s="105" t="s">
        <v>38</v>
      </c>
      <c r="C2" s="105" t="s">
        <v>5</v>
      </c>
      <c r="D2" s="106" t="s">
        <v>39</v>
      </c>
      <c r="E2" s="104" t="s">
        <v>6</v>
      </c>
      <c r="F2" s="104" t="s">
        <v>7</v>
      </c>
      <c r="G2" s="107" t="s">
        <v>8</v>
      </c>
      <c r="H2" s="108" t="s">
        <v>40</v>
      </c>
      <c r="I2" s="109" t="s">
        <v>33</v>
      </c>
      <c r="J2" s="109" t="s">
        <v>33</v>
      </c>
      <c r="K2" s="110" t="s">
        <v>34</v>
      </c>
      <c r="L2" s="111" t="s">
        <v>9</v>
      </c>
      <c r="M2" s="112" t="s">
        <v>41</v>
      </c>
      <c r="N2" s="112" t="s">
        <v>42</v>
      </c>
      <c r="O2" s="112" t="s">
        <v>43</v>
      </c>
      <c r="P2" s="104" t="s">
        <v>10</v>
      </c>
      <c r="Q2" s="104" t="s">
        <v>11</v>
      </c>
      <c r="R2" s="104" t="s">
        <v>12</v>
      </c>
    </row>
    <row r="3" spans="1:18">
      <c r="A3" s="113">
        <v>1</v>
      </c>
      <c r="B3" s="114">
        <v>45516</v>
      </c>
      <c r="C3" s="114">
        <v>45520</v>
      </c>
      <c r="D3" s="115" t="s">
        <v>44</v>
      </c>
      <c r="E3" s="116" t="s">
        <v>45</v>
      </c>
      <c r="F3" s="117">
        <v>332052</v>
      </c>
      <c r="G3" s="118" t="s">
        <v>46</v>
      </c>
      <c r="H3" s="119">
        <v>522000</v>
      </c>
      <c r="I3" s="120">
        <f t="shared" ref="I3:I17" si="0">+H3/K3</f>
        <v>134.73332094406243</v>
      </c>
      <c r="J3" s="120">
        <v>134.73332094406243</v>
      </c>
      <c r="K3" s="121">
        <v>3874.32</v>
      </c>
      <c r="L3" s="122">
        <v>522000</v>
      </c>
      <c r="M3" s="123">
        <v>0</v>
      </c>
      <c r="N3" s="123">
        <v>0</v>
      </c>
      <c r="O3" s="123">
        <v>0</v>
      </c>
      <c r="P3" s="123">
        <v>0</v>
      </c>
      <c r="Q3" s="123">
        <v>0</v>
      </c>
      <c r="R3" s="124" t="s">
        <v>46</v>
      </c>
    </row>
    <row r="4" spans="1:18">
      <c r="A4" s="113">
        <v>2</v>
      </c>
      <c r="B4" s="114">
        <v>45516</v>
      </c>
      <c r="C4" s="114">
        <v>45520</v>
      </c>
      <c r="D4" s="115" t="s">
        <v>44</v>
      </c>
      <c r="E4" s="116" t="s">
        <v>47</v>
      </c>
      <c r="F4" s="117">
        <v>1106493</v>
      </c>
      <c r="G4" s="118" t="s">
        <v>46</v>
      </c>
      <c r="H4" s="119">
        <v>522000</v>
      </c>
      <c r="I4" s="120">
        <f t="shared" si="0"/>
        <v>134.73332094406243</v>
      </c>
      <c r="J4" s="120">
        <v>134.73332094406243</v>
      </c>
      <c r="K4" s="121">
        <v>3874.32</v>
      </c>
      <c r="L4" s="122">
        <v>522000</v>
      </c>
      <c r="M4" s="123">
        <v>0</v>
      </c>
      <c r="N4" s="123">
        <v>0</v>
      </c>
      <c r="O4" s="123">
        <v>0</v>
      </c>
      <c r="P4" s="123">
        <v>0</v>
      </c>
      <c r="Q4" s="123">
        <v>0</v>
      </c>
      <c r="R4" s="124" t="s">
        <v>46</v>
      </c>
    </row>
    <row r="5" spans="1:18">
      <c r="A5" s="113">
        <v>3</v>
      </c>
      <c r="B5" s="114">
        <v>45516</v>
      </c>
      <c r="C5" s="114">
        <v>45520</v>
      </c>
      <c r="D5" s="115" t="s">
        <v>44</v>
      </c>
      <c r="E5" s="116" t="s">
        <v>48</v>
      </c>
      <c r="F5" s="117">
        <v>5712546</v>
      </c>
      <c r="G5" s="118" t="s">
        <v>46</v>
      </c>
      <c r="H5" s="119">
        <v>522000</v>
      </c>
      <c r="I5" s="120">
        <f t="shared" si="0"/>
        <v>134.73332094406243</v>
      </c>
      <c r="J5" s="120">
        <v>134.73332094406243</v>
      </c>
      <c r="K5" s="121">
        <v>3874.32</v>
      </c>
      <c r="L5" s="122">
        <v>522000</v>
      </c>
      <c r="M5" s="123">
        <v>0</v>
      </c>
      <c r="N5" s="123">
        <v>0</v>
      </c>
      <c r="O5" s="123">
        <v>0</v>
      </c>
      <c r="P5" s="123">
        <v>0</v>
      </c>
      <c r="Q5" s="123">
        <v>0</v>
      </c>
      <c r="R5" s="124" t="s">
        <v>46</v>
      </c>
    </row>
    <row r="6" spans="1:18">
      <c r="A6" s="113">
        <v>4</v>
      </c>
      <c r="B6" s="114">
        <v>45516</v>
      </c>
      <c r="C6" s="114">
        <v>45520</v>
      </c>
      <c r="D6" s="115" t="s">
        <v>44</v>
      </c>
      <c r="E6" s="116" t="s">
        <v>49</v>
      </c>
      <c r="F6" s="117">
        <v>19160649</v>
      </c>
      <c r="G6" s="118" t="s">
        <v>46</v>
      </c>
      <c r="H6" s="119">
        <v>522000</v>
      </c>
      <c r="I6" s="120">
        <f t="shared" si="0"/>
        <v>134.73332094406243</v>
      </c>
      <c r="J6" s="120">
        <v>134.73332094406243</v>
      </c>
      <c r="K6" s="121">
        <v>3874.32</v>
      </c>
      <c r="L6" s="122">
        <v>522000</v>
      </c>
      <c r="M6" s="123">
        <v>0</v>
      </c>
      <c r="N6" s="123">
        <v>0</v>
      </c>
      <c r="O6" s="123">
        <v>0</v>
      </c>
      <c r="P6" s="123">
        <v>0</v>
      </c>
      <c r="Q6" s="123">
        <v>0</v>
      </c>
      <c r="R6" s="124" t="s">
        <v>46</v>
      </c>
    </row>
    <row r="7" spans="1:18">
      <c r="A7" s="113">
        <v>5</v>
      </c>
      <c r="B7" s="114">
        <v>45516</v>
      </c>
      <c r="C7" s="114">
        <v>45520</v>
      </c>
      <c r="D7" s="115" t="s">
        <v>44</v>
      </c>
      <c r="E7" s="116" t="s">
        <v>50</v>
      </c>
      <c r="F7" s="117">
        <v>19458171</v>
      </c>
      <c r="G7" s="118" t="s">
        <v>46</v>
      </c>
      <c r="H7" s="119">
        <v>522000</v>
      </c>
      <c r="I7" s="120">
        <f t="shared" si="0"/>
        <v>134.73332094406243</v>
      </c>
      <c r="J7" s="120">
        <v>134.73332094406243</v>
      </c>
      <c r="K7" s="121">
        <v>3874.32</v>
      </c>
      <c r="L7" s="122">
        <v>522000</v>
      </c>
      <c r="M7" s="123">
        <v>0</v>
      </c>
      <c r="N7" s="123">
        <v>0</v>
      </c>
      <c r="O7" s="123">
        <v>0</v>
      </c>
      <c r="P7" s="123">
        <v>0</v>
      </c>
      <c r="Q7" s="123">
        <v>0</v>
      </c>
      <c r="R7" s="124" t="s">
        <v>46</v>
      </c>
    </row>
    <row r="8" spans="1:18">
      <c r="A8" s="113">
        <v>6</v>
      </c>
      <c r="B8" s="114">
        <v>45516</v>
      </c>
      <c r="C8" s="114">
        <v>45520</v>
      </c>
      <c r="D8" s="115" t="s">
        <v>44</v>
      </c>
      <c r="E8" s="116" t="s">
        <v>51</v>
      </c>
      <c r="F8" s="117">
        <v>24754860</v>
      </c>
      <c r="G8" s="118" t="s">
        <v>46</v>
      </c>
      <c r="H8" s="119">
        <v>400000</v>
      </c>
      <c r="I8" s="120">
        <f t="shared" si="0"/>
        <v>103.243924095067</v>
      </c>
      <c r="J8" s="120">
        <v>103.243924095067</v>
      </c>
      <c r="K8" s="121">
        <v>3874.32</v>
      </c>
      <c r="L8" s="122">
        <v>400000</v>
      </c>
      <c r="M8" s="123">
        <v>0</v>
      </c>
      <c r="N8" s="123">
        <v>0</v>
      </c>
      <c r="O8" s="123">
        <v>0</v>
      </c>
      <c r="P8" s="123">
        <v>0</v>
      </c>
      <c r="Q8" s="123">
        <v>0</v>
      </c>
      <c r="R8" s="124" t="s">
        <v>46</v>
      </c>
    </row>
    <row r="9" spans="1:18">
      <c r="A9" s="113">
        <v>7</v>
      </c>
      <c r="B9" s="114">
        <v>45516</v>
      </c>
      <c r="C9" s="114">
        <v>45520</v>
      </c>
      <c r="D9" s="115" t="s">
        <v>44</v>
      </c>
      <c r="E9" s="116" t="s">
        <v>52</v>
      </c>
      <c r="F9" s="117">
        <v>35498575</v>
      </c>
      <c r="G9" s="118" t="s">
        <v>46</v>
      </c>
      <c r="H9" s="119">
        <v>3132000</v>
      </c>
      <c r="I9" s="120">
        <f t="shared" si="0"/>
        <v>808.39992566437456</v>
      </c>
      <c r="J9" s="120">
        <v>808.39992566437456</v>
      </c>
      <c r="K9" s="121">
        <v>3874.32</v>
      </c>
      <c r="L9" s="122">
        <v>3132000</v>
      </c>
      <c r="M9" s="123">
        <v>0</v>
      </c>
      <c r="N9" s="123">
        <v>0</v>
      </c>
      <c r="O9" s="123">
        <v>0</v>
      </c>
      <c r="P9" s="123">
        <v>0</v>
      </c>
      <c r="Q9" s="123">
        <v>0</v>
      </c>
      <c r="R9" s="124" t="s">
        <v>46</v>
      </c>
    </row>
    <row r="10" spans="1:18">
      <c r="A10" s="113">
        <v>8</v>
      </c>
      <c r="B10" s="114">
        <v>45516</v>
      </c>
      <c r="C10" s="114">
        <v>45520</v>
      </c>
      <c r="D10" s="115" t="s">
        <v>44</v>
      </c>
      <c r="E10" s="116" t="s">
        <v>53</v>
      </c>
      <c r="F10" s="117">
        <v>41355441</v>
      </c>
      <c r="G10" s="118" t="s">
        <v>46</v>
      </c>
      <c r="H10" s="119">
        <v>522000</v>
      </c>
      <c r="I10" s="120">
        <f t="shared" si="0"/>
        <v>134.73332094406243</v>
      </c>
      <c r="J10" s="120">
        <v>134.73332094406243</v>
      </c>
      <c r="K10" s="121">
        <v>3874.32</v>
      </c>
      <c r="L10" s="122">
        <v>522000</v>
      </c>
      <c r="M10" s="123">
        <v>0</v>
      </c>
      <c r="N10" s="123">
        <v>0</v>
      </c>
      <c r="O10" s="123">
        <v>0</v>
      </c>
      <c r="P10" s="123">
        <v>0</v>
      </c>
      <c r="Q10" s="123">
        <v>0</v>
      </c>
      <c r="R10" s="124" t="s">
        <v>46</v>
      </c>
    </row>
    <row r="11" spans="1:18">
      <c r="A11" s="113">
        <v>9</v>
      </c>
      <c r="B11" s="114">
        <v>45516</v>
      </c>
      <c r="C11" s="114">
        <v>45520</v>
      </c>
      <c r="D11" s="115" t="s">
        <v>44</v>
      </c>
      <c r="E11" s="116" t="s">
        <v>54</v>
      </c>
      <c r="F11" s="117">
        <v>41690920</v>
      </c>
      <c r="G11" s="118" t="s">
        <v>46</v>
      </c>
      <c r="H11" s="119">
        <v>3132000</v>
      </c>
      <c r="I11" s="120">
        <f t="shared" si="0"/>
        <v>808.39992566437456</v>
      </c>
      <c r="J11" s="120">
        <v>808.39992566437456</v>
      </c>
      <c r="K11" s="121">
        <v>3874.32</v>
      </c>
      <c r="L11" s="122">
        <v>3132000</v>
      </c>
      <c r="M11" s="123">
        <v>0</v>
      </c>
      <c r="N11" s="123">
        <v>0</v>
      </c>
      <c r="O11" s="123">
        <v>0</v>
      </c>
      <c r="P11" s="123">
        <v>0</v>
      </c>
      <c r="Q11" s="123">
        <v>0</v>
      </c>
      <c r="R11" s="124" t="s">
        <v>46</v>
      </c>
    </row>
    <row r="12" spans="1:18">
      <c r="A12" s="113">
        <v>10</v>
      </c>
      <c r="B12" s="114">
        <v>45516</v>
      </c>
      <c r="C12" s="114">
        <v>45520</v>
      </c>
      <c r="D12" s="115" t="s">
        <v>44</v>
      </c>
      <c r="E12" s="116" t="s">
        <v>55</v>
      </c>
      <c r="F12" s="117">
        <v>52993064</v>
      </c>
      <c r="G12" s="118" t="s">
        <v>46</v>
      </c>
      <c r="H12" s="119">
        <v>450000</v>
      </c>
      <c r="I12" s="120">
        <f t="shared" si="0"/>
        <v>116.14941460695037</v>
      </c>
      <c r="J12" s="120">
        <v>116.14941460695037</v>
      </c>
      <c r="K12" s="121">
        <v>3874.32</v>
      </c>
      <c r="L12" s="122">
        <v>450000</v>
      </c>
      <c r="M12" s="123">
        <v>0</v>
      </c>
      <c r="N12" s="123">
        <v>0</v>
      </c>
      <c r="O12" s="123">
        <v>0</v>
      </c>
      <c r="P12" s="123">
        <v>0</v>
      </c>
      <c r="Q12" s="123">
        <v>0</v>
      </c>
      <c r="R12" s="124" t="s">
        <v>46</v>
      </c>
    </row>
    <row r="13" spans="1:18">
      <c r="A13" s="113">
        <v>11</v>
      </c>
      <c r="B13" s="114">
        <v>45516</v>
      </c>
      <c r="C13" s="114">
        <v>45520</v>
      </c>
      <c r="D13" s="115" t="s">
        <v>44</v>
      </c>
      <c r="E13" s="116" t="s">
        <v>56</v>
      </c>
      <c r="F13" s="117">
        <v>79056991</v>
      </c>
      <c r="G13" s="118" t="s">
        <v>46</v>
      </c>
      <c r="H13" s="119">
        <v>2088000</v>
      </c>
      <c r="I13" s="120">
        <f t="shared" si="0"/>
        <v>538.93328377624971</v>
      </c>
      <c r="J13" s="120">
        <v>538.93328377624971</v>
      </c>
      <c r="K13" s="121">
        <v>3874.32</v>
      </c>
      <c r="L13" s="122">
        <v>2088000</v>
      </c>
      <c r="M13" s="123">
        <v>0</v>
      </c>
      <c r="N13" s="123">
        <v>0</v>
      </c>
      <c r="O13" s="123">
        <v>0</v>
      </c>
      <c r="P13" s="123">
        <v>0</v>
      </c>
      <c r="Q13" s="123">
        <v>0</v>
      </c>
      <c r="R13" s="124" t="s">
        <v>46</v>
      </c>
    </row>
    <row r="14" spans="1:18">
      <c r="A14" s="113">
        <v>12</v>
      </c>
      <c r="B14" s="114">
        <v>45516</v>
      </c>
      <c r="C14" s="114">
        <v>45520</v>
      </c>
      <c r="D14" s="115" t="s">
        <v>44</v>
      </c>
      <c r="E14" s="116" t="s">
        <v>56</v>
      </c>
      <c r="F14" s="117">
        <v>79056991</v>
      </c>
      <c r="G14" s="118" t="s">
        <v>46</v>
      </c>
      <c r="H14" s="119">
        <v>1044000</v>
      </c>
      <c r="I14" s="120">
        <f t="shared" si="0"/>
        <v>269.46664188812485</v>
      </c>
      <c r="J14" s="120">
        <v>269.46664188812485</v>
      </c>
      <c r="K14" s="121">
        <v>3874.32</v>
      </c>
      <c r="L14" s="122">
        <v>1044000</v>
      </c>
      <c r="M14" s="123">
        <v>0</v>
      </c>
      <c r="N14" s="123">
        <v>0</v>
      </c>
      <c r="O14" s="123">
        <v>0</v>
      </c>
      <c r="P14" s="123">
        <v>0</v>
      </c>
      <c r="Q14" s="123">
        <v>0</v>
      </c>
      <c r="R14" s="124" t="s">
        <v>46</v>
      </c>
    </row>
    <row r="15" spans="1:18">
      <c r="A15" s="113">
        <v>13</v>
      </c>
      <c r="B15" s="114">
        <v>45516</v>
      </c>
      <c r="C15" s="114">
        <v>45520</v>
      </c>
      <c r="D15" s="115" t="s">
        <v>44</v>
      </c>
      <c r="E15" s="116" t="s">
        <v>57</v>
      </c>
      <c r="F15" s="117">
        <v>79343928</v>
      </c>
      <c r="G15" s="118" t="s">
        <v>46</v>
      </c>
      <c r="H15" s="119">
        <v>2088000</v>
      </c>
      <c r="I15" s="120">
        <f t="shared" si="0"/>
        <v>538.93328377624971</v>
      </c>
      <c r="J15" s="120">
        <v>538.93328377624971</v>
      </c>
      <c r="K15" s="121">
        <v>3874.32</v>
      </c>
      <c r="L15" s="122">
        <v>2088000</v>
      </c>
      <c r="M15" s="123">
        <v>0</v>
      </c>
      <c r="N15" s="123">
        <v>0</v>
      </c>
      <c r="O15" s="123">
        <v>0</v>
      </c>
      <c r="P15" s="123">
        <v>0</v>
      </c>
      <c r="Q15" s="123">
        <v>0</v>
      </c>
      <c r="R15" s="124" t="s">
        <v>46</v>
      </c>
    </row>
    <row r="16" spans="1:18">
      <c r="A16" s="113">
        <v>14</v>
      </c>
      <c r="B16" s="114">
        <v>45516</v>
      </c>
      <c r="C16" s="114">
        <v>45520</v>
      </c>
      <c r="D16" s="115" t="s">
        <v>44</v>
      </c>
      <c r="E16" s="116" t="s">
        <v>57</v>
      </c>
      <c r="F16" s="117">
        <v>79343928</v>
      </c>
      <c r="G16" s="118" t="s">
        <v>46</v>
      </c>
      <c r="H16" s="119">
        <v>1044000</v>
      </c>
      <c r="I16" s="120">
        <f t="shared" si="0"/>
        <v>269.46664188812485</v>
      </c>
      <c r="J16" s="120">
        <v>269.46664188812485</v>
      </c>
      <c r="K16" s="121">
        <v>3874.32</v>
      </c>
      <c r="L16" s="122">
        <v>1044000</v>
      </c>
      <c r="M16" s="123">
        <v>0</v>
      </c>
      <c r="N16" s="123">
        <v>0</v>
      </c>
      <c r="O16" s="123">
        <v>0</v>
      </c>
      <c r="P16" s="123">
        <v>0</v>
      </c>
      <c r="Q16" s="123">
        <v>0</v>
      </c>
      <c r="R16" s="124" t="s">
        <v>46</v>
      </c>
    </row>
    <row r="17" spans="1:18" ht="15" thickBot="1">
      <c r="A17" s="125">
        <v>15</v>
      </c>
      <c r="B17" s="126">
        <v>45516</v>
      </c>
      <c r="C17" s="126">
        <v>45520</v>
      </c>
      <c r="D17" s="127" t="s">
        <v>44</v>
      </c>
      <c r="E17" s="128" t="s">
        <v>58</v>
      </c>
      <c r="F17" s="129">
        <v>79821603</v>
      </c>
      <c r="G17" s="130" t="s">
        <v>46</v>
      </c>
      <c r="H17" s="131">
        <v>522000</v>
      </c>
      <c r="I17" s="132">
        <f t="shared" si="0"/>
        <v>134.73332094406243</v>
      </c>
      <c r="J17" s="132">
        <v>134.73332094406243</v>
      </c>
      <c r="K17" s="133">
        <v>3874.32</v>
      </c>
      <c r="L17" s="134">
        <v>522000</v>
      </c>
      <c r="M17" s="135">
        <v>0</v>
      </c>
      <c r="N17" s="135">
        <v>0</v>
      </c>
      <c r="O17" s="135">
        <v>0</v>
      </c>
      <c r="P17" s="135">
        <v>0</v>
      </c>
      <c r="Q17" s="135">
        <v>0</v>
      </c>
      <c r="R17" s="136" t="s">
        <v>46</v>
      </c>
    </row>
    <row r="18" spans="1:18" ht="15">
      <c r="A18" s="284">
        <v>16</v>
      </c>
      <c r="B18" s="286">
        <v>45516</v>
      </c>
      <c r="C18" s="286">
        <v>45520</v>
      </c>
      <c r="D18" s="288" t="s">
        <v>44</v>
      </c>
      <c r="E18" s="290" t="s">
        <v>59</v>
      </c>
      <c r="F18" s="292">
        <v>79828274</v>
      </c>
      <c r="G18" s="279" t="s">
        <v>46</v>
      </c>
      <c r="H18" s="137">
        <v>565999.40880000009</v>
      </c>
      <c r="I18" s="281"/>
      <c r="J18" s="138">
        <v>146.09</v>
      </c>
      <c r="K18" s="123">
        <v>3874.32</v>
      </c>
      <c r="L18" s="139">
        <v>1044000</v>
      </c>
      <c r="M18" s="140">
        <v>0</v>
      </c>
      <c r="N18" s="140">
        <v>0</v>
      </c>
      <c r="O18" s="140">
        <v>0</v>
      </c>
      <c r="P18" s="140">
        <v>0</v>
      </c>
      <c r="Q18" s="140">
        <v>0</v>
      </c>
      <c r="R18" s="141" t="s">
        <v>46</v>
      </c>
    </row>
    <row r="19" spans="1:18" ht="15.75" thickBot="1">
      <c r="A19" s="285"/>
      <c r="B19" s="287"/>
      <c r="C19" s="287"/>
      <c r="D19" s="289"/>
      <c r="E19" s="291"/>
      <c r="F19" s="293"/>
      <c r="G19" s="280"/>
      <c r="H19" s="137">
        <v>478000.59119999991</v>
      </c>
      <c r="I19" s="281"/>
      <c r="J19" s="142">
        <f>+H19/K19</f>
        <v>118.59526592102257</v>
      </c>
      <c r="K19" s="123">
        <v>4030.52</v>
      </c>
      <c r="L19" s="143"/>
      <c r="M19" s="144"/>
      <c r="N19" s="144"/>
      <c r="O19" s="144"/>
      <c r="P19" s="144"/>
      <c r="Q19" s="144"/>
      <c r="R19" s="145"/>
    </row>
    <row r="20" spans="1:18">
      <c r="A20" s="146">
        <v>17</v>
      </c>
      <c r="B20" s="147">
        <v>45516</v>
      </c>
      <c r="C20" s="147">
        <v>45520</v>
      </c>
      <c r="D20" s="148" t="s">
        <v>44</v>
      </c>
      <c r="E20" s="149" t="s">
        <v>60</v>
      </c>
      <c r="F20" s="150">
        <v>91014787</v>
      </c>
      <c r="G20" s="151" t="s">
        <v>46</v>
      </c>
      <c r="H20" s="152">
        <v>522000</v>
      </c>
      <c r="I20" s="153">
        <f>+H20/K20</f>
        <v>129.51182477695187</v>
      </c>
      <c r="J20" s="153">
        <f>+I20</f>
        <v>129.51182477695187</v>
      </c>
      <c r="K20" s="154">
        <f>+K19</f>
        <v>4030.52</v>
      </c>
      <c r="L20" s="155">
        <v>522000</v>
      </c>
      <c r="M20" s="153">
        <v>0</v>
      </c>
      <c r="N20" s="153">
        <v>0</v>
      </c>
      <c r="O20" s="153">
        <v>0</v>
      </c>
      <c r="P20" s="153">
        <v>0</v>
      </c>
      <c r="Q20" s="153">
        <v>0</v>
      </c>
      <c r="R20" s="156" t="s">
        <v>46</v>
      </c>
    </row>
    <row r="21" spans="1:18" ht="15" thickBot="1">
      <c r="A21" s="282" t="s">
        <v>13</v>
      </c>
      <c r="B21" s="282"/>
      <c r="C21" s="282"/>
      <c r="D21" s="282"/>
      <c r="E21" s="282"/>
      <c r="F21" s="282"/>
      <c r="G21" s="283"/>
      <c r="H21" s="157">
        <f>SUM(H3:H20)</f>
        <v>18598000</v>
      </c>
      <c r="I21" s="158"/>
      <c r="J21" s="158">
        <f>SUM(J3:J20)</f>
        <v>4790.3233786659266</v>
      </c>
      <c r="K21" s="159"/>
      <c r="L21" s="160">
        <f t="shared" ref="L21:Q21" si="1">SUM(L3:L20)</f>
        <v>18598000</v>
      </c>
      <c r="M21" s="161">
        <f t="shared" si="1"/>
        <v>0</v>
      </c>
      <c r="N21" s="161">
        <f t="shared" si="1"/>
        <v>0</v>
      </c>
      <c r="O21" s="161">
        <f t="shared" si="1"/>
        <v>0</v>
      </c>
      <c r="P21" s="161">
        <f t="shared" si="1"/>
        <v>0</v>
      </c>
      <c r="Q21" s="161">
        <f t="shared" si="1"/>
        <v>0</v>
      </c>
      <c r="R21" s="162"/>
    </row>
    <row r="22" spans="1:18">
      <c r="A22" s="89"/>
      <c r="B22" s="90"/>
      <c r="C22" s="90"/>
      <c r="D22" s="91"/>
      <c r="E22" s="93"/>
      <c r="F22" s="93"/>
      <c r="G22" s="93"/>
      <c r="H22" s="163"/>
      <c r="I22" s="163"/>
      <c r="J22" s="163"/>
      <c r="K22" s="163"/>
      <c r="L22" s="95"/>
      <c r="M22" s="96"/>
      <c r="N22" s="95"/>
      <c r="O22" s="95"/>
      <c r="P22" s="164"/>
      <c r="Q22" s="164"/>
      <c r="R22" s="165"/>
    </row>
    <row r="23" spans="1:18">
      <c r="A23" s="98"/>
      <c r="B23" s="99"/>
      <c r="C23" s="99"/>
      <c r="D23" s="100"/>
      <c r="E23" s="92"/>
      <c r="F23" s="101"/>
      <c r="G23" s="92"/>
      <c r="H23" s="2"/>
      <c r="I23" s="2"/>
      <c r="J23" s="2"/>
      <c r="K23" s="2"/>
      <c r="L23" s="3"/>
      <c r="M23" s="102"/>
      <c r="N23" s="3"/>
      <c r="O23" s="3"/>
      <c r="P23" s="92"/>
      <c r="Q23" s="92"/>
      <c r="R23" s="97"/>
    </row>
    <row r="24" spans="1:18">
      <c r="A24" s="98"/>
      <c r="B24" s="99"/>
      <c r="C24" s="99"/>
      <c r="D24" s="100"/>
      <c r="E24" s="93"/>
      <c r="F24" s="101"/>
      <c r="G24" s="92"/>
      <c r="H24" s="166">
        <f>+H18+H19</f>
        <v>1044000</v>
      </c>
      <c r="I24" s="166"/>
      <c r="J24" s="166">
        <f>+J18*K18</f>
        <v>565999.40880000009</v>
      </c>
      <c r="K24" s="166">
        <f>+H24-J24</f>
        <v>478000.59119999991</v>
      </c>
      <c r="L24" s="3">
        <f>+J18*K18</f>
        <v>565999.40880000009</v>
      </c>
      <c r="M24" s="102"/>
      <c r="N24" s="3"/>
      <c r="O24" s="3"/>
      <c r="P24" s="92"/>
      <c r="Q24" s="92"/>
      <c r="R24" s="97"/>
    </row>
    <row r="25" spans="1:18">
      <c r="A25" s="98"/>
      <c r="B25" s="99"/>
      <c r="C25" s="99"/>
      <c r="D25" s="100"/>
      <c r="E25" s="94"/>
      <c r="F25" s="101"/>
      <c r="G25" s="92"/>
      <c r="H25" s="2"/>
      <c r="I25" s="2"/>
      <c r="J25" s="2"/>
      <c r="K25" s="2"/>
      <c r="L25" s="3"/>
      <c r="M25" s="102"/>
      <c r="N25" s="3"/>
      <c r="O25" s="3"/>
      <c r="P25" s="92"/>
      <c r="Q25" s="92"/>
      <c r="R25" s="97"/>
    </row>
    <row r="26" spans="1:18">
      <c r="A26" s="98"/>
      <c r="B26" s="99"/>
      <c r="C26" s="99"/>
      <c r="D26" s="100"/>
      <c r="E26" s="94"/>
      <c r="F26" s="101"/>
      <c r="G26" s="92"/>
      <c r="H26" s="2"/>
      <c r="I26" s="2"/>
      <c r="J26" s="2"/>
      <c r="K26" s="2"/>
      <c r="L26" s="3"/>
      <c r="M26" s="102"/>
      <c r="N26" s="3"/>
      <c r="O26" s="3"/>
      <c r="P26" s="92"/>
      <c r="Q26" s="92"/>
      <c r="R26" s="97"/>
    </row>
    <row r="27" spans="1:18">
      <c r="A27" s="98"/>
      <c r="B27" s="99"/>
      <c r="C27" s="99"/>
      <c r="D27" s="100"/>
      <c r="E27" s="94"/>
      <c r="F27" s="101"/>
      <c r="G27" s="92"/>
      <c r="H27" s="2"/>
      <c r="I27" s="2"/>
      <c r="J27" s="2"/>
      <c r="K27" s="167"/>
      <c r="L27" s="168"/>
      <c r="M27" s="168"/>
      <c r="N27" s="168"/>
      <c r="O27" s="3"/>
      <c r="P27" s="92"/>
      <c r="Q27" s="92"/>
      <c r="R27" s="97"/>
    </row>
    <row r="28" spans="1:18">
      <c r="A28" s="98"/>
      <c r="B28" s="99"/>
      <c r="C28" s="99"/>
      <c r="D28" s="100"/>
      <c r="E28" s="92"/>
      <c r="F28" s="101"/>
      <c r="G28" s="92"/>
      <c r="H28" s="2"/>
      <c r="I28" s="2"/>
      <c r="J28" s="2"/>
      <c r="K28" s="2"/>
      <c r="L28" s="3"/>
      <c r="M28" s="102"/>
      <c r="N28" s="3"/>
      <c r="O28" s="3"/>
      <c r="P28" s="92"/>
      <c r="Q28" s="92"/>
      <c r="R28" s="97"/>
    </row>
    <row r="29" spans="1:18">
      <c r="A29" s="98"/>
      <c r="B29" s="99"/>
      <c r="C29" s="99"/>
      <c r="D29" s="100"/>
      <c r="E29" s="92"/>
      <c r="F29" s="101"/>
      <c r="G29" s="92"/>
      <c r="H29" s="2"/>
      <c r="I29" s="2"/>
      <c r="J29" s="2">
        <v>1044000</v>
      </c>
      <c r="K29" s="2">
        <f>+J18</f>
        <v>146.09</v>
      </c>
      <c r="L29" s="3" t="s">
        <v>33</v>
      </c>
      <c r="M29" s="102">
        <f>+K18</f>
        <v>3874.32</v>
      </c>
      <c r="N29" s="3">
        <f>+M29*K29</f>
        <v>565999.40880000009</v>
      </c>
      <c r="O29" s="3">
        <f>+J29-N29</f>
        <v>478000.59119999991</v>
      </c>
      <c r="P29" s="92"/>
      <c r="Q29" s="92"/>
      <c r="R29" s="97"/>
    </row>
    <row r="30" spans="1:18">
      <c r="A30" s="98"/>
      <c r="B30" s="99"/>
      <c r="C30" s="99"/>
      <c r="D30" s="100"/>
      <c r="E30" s="92"/>
      <c r="F30" s="101"/>
      <c r="G30" s="92"/>
      <c r="H30" s="2"/>
      <c r="I30" s="2"/>
      <c r="J30" s="2"/>
      <c r="K30" s="2"/>
      <c r="L30" s="3"/>
      <c r="M30" s="102"/>
      <c r="N30" s="3"/>
      <c r="O30" s="3"/>
      <c r="P30" s="92"/>
      <c r="Q30" s="92"/>
      <c r="R30" s="97"/>
    </row>
    <row r="31" spans="1:18">
      <c r="A31" s="98"/>
      <c r="B31" s="99"/>
      <c r="C31" s="99"/>
      <c r="D31" s="100"/>
      <c r="E31" s="92"/>
      <c r="F31" s="101"/>
      <c r="G31" s="92"/>
      <c r="H31" s="2"/>
      <c r="I31" s="2"/>
      <c r="J31" s="2"/>
      <c r="K31" s="2"/>
      <c r="L31" s="3"/>
      <c r="M31" s="102"/>
      <c r="N31" s="3"/>
      <c r="O31" s="3"/>
      <c r="P31" s="92"/>
      <c r="Q31" s="92"/>
      <c r="R31" s="97"/>
    </row>
    <row r="32" spans="1:18">
      <c r="A32" s="98"/>
      <c r="B32" s="99"/>
      <c r="C32" s="99"/>
      <c r="D32" s="100"/>
      <c r="E32" s="92"/>
      <c r="F32" s="101"/>
      <c r="G32" s="92"/>
      <c r="H32" s="2"/>
      <c r="I32" s="2"/>
      <c r="J32" s="2" t="s">
        <v>35</v>
      </c>
      <c r="K32" s="2"/>
      <c r="L32" s="3"/>
      <c r="M32" s="102"/>
      <c r="N32" s="3">
        <f>+J18*K18</f>
        <v>565999.40880000009</v>
      </c>
      <c r="O32" s="3"/>
      <c r="P32" s="92"/>
      <c r="Q32" s="92"/>
      <c r="R32" s="97"/>
    </row>
    <row r="33" spans="1:18">
      <c r="A33" s="98"/>
      <c r="B33" s="99"/>
      <c r="C33" s="99"/>
      <c r="D33" s="100"/>
      <c r="E33" s="92"/>
      <c r="F33" s="101"/>
      <c r="G33" s="92"/>
      <c r="H33" s="2"/>
      <c r="I33" s="2"/>
      <c r="J33" s="2"/>
      <c r="K33" s="2"/>
      <c r="L33" s="3"/>
      <c r="M33" s="102"/>
      <c r="N33" s="3"/>
      <c r="O33" s="3"/>
      <c r="P33" s="92"/>
      <c r="Q33" s="92"/>
      <c r="R33" s="97"/>
    </row>
    <row r="34" spans="1:18">
      <c r="A34" s="98"/>
      <c r="B34" s="99"/>
      <c r="C34" s="99"/>
      <c r="D34" s="100"/>
      <c r="E34" s="92"/>
      <c r="F34" s="101"/>
      <c r="G34" s="92"/>
      <c r="H34" s="2"/>
      <c r="I34" s="2"/>
      <c r="J34" s="2" t="s">
        <v>36</v>
      </c>
      <c r="K34" s="2"/>
      <c r="L34" s="3"/>
      <c r="M34" s="102"/>
      <c r="N34" s="3">
        <f>+J29-N32</f>
        <v>478000.59119999991</v>
      </c>
      <c r="O34" s="3" t="s">
        <v>61</v>
      </c>
      <c r="P34" s="92"/>
      <c r="Q34" s="92"/>
      <c r="R34" s="97"/>
    </row>
    <row r="35" spans="1:18">
      <c r="A35" s="98"/>
      <c r="B35" s="99"/>
      <c r="C35" s="99"/>
      <c r="D35" s="100"/>
      <c r="E35" s="92"/>
      <c r="F35" s="101"/>
      <c r="G35" s="92"/>
      <c r="H35" s="2"/>
      <c r="I35" s="2"/>
      <c r="J35" s="2"/>
      <c r="K35" s="2"/>
      <c r="L35" s="3"/>
      <c r="M35" s="102"/>
      <c r="N35" s="3"/>
      <c r="O35" s="3"/>
      <c r="P35" s="92"/>
      <c r="Q35" s="92"/>
      <c r="R35" s="97"/>
    </row>
    <row r="36" spans="1:18">
      <c r="A36" s="98"/>
      <c r="B36" s="99"/>
      <c r="C36" s="99"/>
      <c r="D36" s="100"/>
      <c r="E36" s="92"/>
      <c r="F36" s="101"/>
      <c r="G36" s="92"/>
      <c r="H36" s="2"/>
      <c r="I36" s="2"/>
      <c r="J36" s="2" t="s">
        <v>37</v>
      </c>
      <c r="K36" s="2"/>
      <c r="L36" s="3"/>
      <c r="M36" s="102"/>
      <c r="N36" s="3"/>
      <c r="O36" s="3"/>
      <c r="P36" s="92"/>
      <c r="Q36" s="92"/>
      <c r="R36" s="97"/>
    </row>
    <row r="37" spans="1:18" ht="15" thickBot="1">
      <c r="A37" s="169"/>
      <c r="B37" s="170"/>
      <c r="C37" s="170"/>
      <c r="D37" s="171"/>
      <c r="E37" s="172"/>
      <c r="F37" s="173"/>
      <c r="G37" s="172"/>
      <c r="H37" s="174"/>
      <c r="I37" s="174"/>
      <c r="J37" s="174"/>
      <c r="K37" s="174"/>
      <c r="L37" s="175"/>
      <c r="M37" s="176"/>
      <c r="N37" s="175"/>
      <c r="O37" s="175"/>
      <c r="P37" s="172"/>
      <c r="Q37" s="172"/>
      <c r="R37" s="177"/>
    </row>
    <row r="38" spans="1:18">
      <c r="A38" s="101"/>
      <c r="B38" s="99"/>
      <c r="C38" s="99"/>
      <c r="D38" s="100"/>
      <c r="E38" s="92"/>
      <c r="F38" s="101"/>
      <c r="G38" s="92"/>
      <c r="H38" s="2"/>
      <c r="I38" s="2"/>
      <c r="J38" s="2"/>
      <c r="K38" s="2"/>
      <c r="L38" s="178"/>
      <c r="M38" s="179"/>
      <c r="N38" s="178"/>
      <c r="O38" s="178"/>
      <c r="P38" s="92"/>
      <c r="Q38" s="92"/>
      <c r="R38" s="92"/>
    </row>
    <row r="40" spans="1:18">
      <c r="A40" s="180"/>
    </row>
  </sheetData>
  <mergeCells count="9">
    <mergeCell ref="G18:G19"/>
    <mergeCell ref="I18:I19"/>
    <mergeCell ref="A21:G21"/>
    <mergeCell ref="A18:A19"/>
    <mergeCell ref="B18:B19"/>
    <mergeCell ref="C18:C19"/>
    <mergeCell ref="D18:D19"/>
    <mergeCell ref="E18:E19"/>
    <mergeCell ref="F18:F19"/>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3244158B1FF54459726D8C60FE4667A" ma:contentTypeVersion="3" ma:contentTypeDescription="Crear nuevo documento." ma:contentTypeScope="" ma:versionID="5ec8d52b31bc88621628dba4c19f6054">
  <xsd:schema xmlns:xsd="http://www.w3.org/2001/XMLSchema" xmlns:xs="http://www.w3.org/2001/XMLSchema" xmlns:p="http://schemas.microsoft.com/office/2006/metadata/properties" xmlns:ns2="2c585cb4-69c6-475f-afa3-5b9e19db3146" targetNamespace="http://schemas.microsoft.com/office/2006/metadata/properties" ma:root="true" ma:fieldsID="eb0b4f49a39ec106bf533473d0a7f64d" ns2:_="">
    <xsd:import namespace="2c585cb4-69c6-475f-afa3-5b9e19db3146"/>
    <xsd:element name="properties">
      <xsd:complexType>
        <xsd:sequence>
          <xsd:element name="documentManagement">
            <xsd:complexType>
              <xsd:all>
                <xsd:element ref="ns2:Tipo_x0020_Documento" minOccurs="0"/>
                <xsd:element ref="ns2:Nueva_x0020_columna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585cb4-69c6-475f-afa3-5b9e19db3146" elementFormDefault="qualified">
    <xsd:import namespace="http://schemas.microsoft.com/office/2006/documentManagement/types"/>
    <xsd:import namespace="http://schemas.microsoft.com/office/infopath/2007/PartnerControls"/>
    <xsd:element name="Tipo_x0020_Documento" ma:index="8" nillable="true" ma:displayName="Tipo Documento" ma:default="Procedimientos" ma:description="" ma:format="Dropdown" ma:internalName="Tipo_x0020_Documento">
      <xsd:simpleType>
        <xsd:restriction base="dms:Choice">
          <xsd:enumeration value="Caracterización"/>
          <xsd:enumeration value="Formatos"/>
          <xsd:enumeration value="Indicadores"/>
          <xsd:enumeration value="Instructivos y guías"/>
          <xsd:enumeration value="Lineamientos"/>
          <xsd:enumeration value="Manuales"/>
          <xsd:enumeration value="Mapas de riesgos"/>
          <xsd:enumeration value="Matriz de requisitos de calidad"/>
          <xsd:enumeration value="Normograma"/>
          <xsd:enumeration value="Plan de comunicaciones"/>
          <xsd:enumeration value="Plan de mejoramiento"/>
          <xsd:enumeration value="Procedimientos"/>
        </xsd:restriction>
      </xsd:simpleType>
    </xsd:element>
    <xsd:element name="Nueva_x0020_columna1" ma:index="9" nillable="true" ma:displayName="Proceso" ma:default="Conceptos Jurídicos" ma:description="Proceso" ma:format="Dropdown" ma:internalName="Nueva_x0020_columna1">
      <xsd:simpleType>
        <xsd:restriction base="dms:Choice">
          <xsd:enumeration value="Conceptos Jurídicos"/>
          <xsd:enumeration value="Direccionamiento Estratégico"/>
          <xsd:enumeration value="Evaluación Independiente y Asesoría"/>
          <xsd:enumeration value="Gestión a la Política de Agua Potable y Saneamiento Básico"/>
          <xsd:enumeration value="Gestión a la Política de Espacio Urbano y Territorial"/>
          <xsd:enumeration value="Gestión a la Política de Vivienda"/>
          <xsd:enumeration value="Gestión de Comunicaciones Internas y Externas"/>
          <xsd:enumeration value="Gestión de Contratación"/>
          <xsd:enumeration value="Gestión de Recursos Físicos"/>
          <xsd:enumeration value="Gestión de Tecnologías de la Información y las Comunicaciones"/>
          <xsd:enumeration value="Gestión Documental"/>
          <xsd:enumeration value="Gestión Estratégica del Talento Humano"/>
          <xsd:enumeration value="Gestión Financiera"/>
          <xsd:enumeration value="Maestro de documentos"/>
          <xsd:enumeration value="Procesos Disciplinarios"/>
          <xsd:enumeration value="Procesos Judiciales y Acciones Constitucionales"/>
          <xsd:enumeration value="Relaciones Estratégicas"/>
          <xsd:enumeration value="Saneamiento de Activos de los Extintos ICT INURBE"/>
          <xsd:enumeration value="Seguimiento y Mejora Continua"/>
          <xsd:enumeration value="Servicio al Ciudada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Tipo_x0020_Documento xmlns="2c585cb4-69c6-475f-afa3-5b9e19db3146">Formatos</Tipo_x0020_Documento>
    <Nueva_x0020_columna1 xmlns="2c585cb4-69c6-475f-afa3-5b9e19db3146">Gestión Financiera</Nueva_x0020_columna1>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9CD4BF-7829-4874-86B8-6FB51C319D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585cb4-69c6-475f-afa3-5b9e19db3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BC3B7D-B032-425E-8EAA-49D7ED4203C2}">
  <ds:schemaRefs>
    <ds:schemaRef ds:uri="http://schemas.microsoft.com/office/2006/metadata/longProperties"/>
  </ds:schemaRefs>
</ds:datastoreItem>
</file>

<file path=customXml/itemProps3.xml><?xml version="1.0" encoding="utf-8"?>
<ds:datastoreItem xmlns:ds="http://schemas.openxmlformats.org/officeDocument/2006/customXml" ds:itemID="{1E0AD387-CE05-4243-9B3A-2F9C607AC7C5}">
  <ds:schemaRefs>
    <ds:schemaRef ds:uri="http://purl.org/dc/elements/1.1/"/>
    <ds:schemaRef ds:uri="http://purl.org/dc/terms/"/>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2c585cb4-69c6-475f-afa3-5b9e19db3146"/>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F0EA19D4-99F5-4BB5-AEEE-88D62347DE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APORTES NACIÓN</vt:lpstr>
      <vt:lpstr>GUIA DILIGENCIAMIENTO</vt:lpstr>
      <vt:lpstr>USD</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SRF-F-28 Formato Relación a entidades fiduciarias 2.0</dc:title>
  <dc:subject/>
  <dc:creator>Damaris Matilde Arroyo Valencia</dc:creator>
  <cp:keywords/>
  <dc:description/>
  <cp:lastModifiedBy>Servidor</cp:lastModifiedBy>
  <cp:revision/>
  <dcterms:created xsi:type="dcterms:W3CDTF">2018-07-06T15:45:38Z</dcterms:created>
  <dcterms:modified xsi:type="dcterms:W3CDTF">2025-05-19T20:53:27Z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ector">
    <vt:lpwstr>Otro</vt:lpwstr>
  </property>
</Properties>
</file>